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INFORMACION CONTABLE\"/>
    </mc:Choice>
  </mc:AlternateContent>
  <xr:revisionPtr revIDLastSave="0" documentId="13_ncr:1_{D98F5F09-CBD8-45BD-AC7E-22594ED0201D}" xr6:coauthVersionLast="47" xr6:coauthVersionMax="47" xr10:uidLastSave="{00000000-0000-0000-0000-000000000000}"/>
  <bookViews>
    <workbookView xWindow="-120" yWindow="-120" windowWidth="29040" windowHeight="1572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4" l="1"/>
  <c r="C7" i="64"/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15" i="63"/>
  <c r="C7" i="63"/>
  <c r="C20" i="63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<sst xmlns="http://schemas.openxmlformats.org/spreadsheetml/2006/main" count="951" uniqueCount="674">
  <si>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</si>
  <si>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</si>
  <si>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</si>
  <si>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</si>
  <si>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</si>
  <si>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</si>
  <si>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</si>
  <si>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</si>
  <si>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</si>
  <si>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</si>
  <si>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</si>
  <si>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</si>
  <si>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</si>
  <si>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</si>
  <si>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</si>
  <si>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</si>
  <si>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</si>
  <si>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</si>
  <si>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</si>
  <si>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</si>
  <si>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</si>
  <si>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</si>
  <si>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</si>
  <si>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</si>
  <si>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</si>
  <si>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</si>
  <si>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</si>
  <si>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</si>
  <si>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</si>
  <si>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</si>
  <si>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</si>
  <si>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</si>
  <si>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</si>
  <si>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</si>
  <si>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</si>
  <si>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</si>
  <si>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</si>
  <si>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</si>
  <si>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</si>
  <si>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</si>
  <si>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</si>
  <si>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</si>
  <si>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</si>
  <si>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</si>
  <si>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</si>
  <si>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</si>
  <si>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</si>
  <si>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</si>
  <si>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</si>
  <si>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</si>
  <si>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</si>
  <si>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</si>
  <si>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</si>
  <si>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</si>
  <si>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</si>
  <si>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</si>
  <si>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</si>
  <si>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</si>
  <si>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</si>
  <si>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</si>
  <si>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</si>
  <si>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</si>
  <si>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</si>
  <si>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</si>
  <si>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</si>
  <si>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</si>
  <si>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</si>
  <si>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</si>
  <si>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</si>
  <si>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</si>
  <si>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</si>
  <si>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</si>
  <si>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</si>
  <si>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</si>
  <si>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</si>
  <si>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</si>
  <si>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</si>
  <si>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</si>
  <si>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</si>
  <si>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</si>
  <si>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</si>
  <si>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</si>
  <si>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</si>
  <si>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</si>
  <si>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</si>
  <si>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</si>
  <si>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</si>
  <si>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</si>
  <si>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</si>
  <si>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</si>
  <si>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</si>
  <si>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</si>
  <si>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</si>
  <si>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</si>
  <si>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</si>
  <si>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</si>
  <si>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</si>
  <si>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</si>
  <si>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</si>
  <si>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</si>
  <si>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</si>
  <si>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</si>
  <si>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</si>
  <si>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</si>
  <si>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</si>
  <si>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</si>
  <si>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</si>
  <si>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</si>
  <si>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</si>
  <si>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</si>
  <si>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</si>
  <si>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</si>
  <si>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</si>
  <si>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</si>
  <si>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</si>
  <si>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</si>
  <si>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</si>
  <si>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</si>
  <si>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</si>
  <si>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</si>
  <si>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</si>
  <si>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</si>
  <si>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</si>
  <si>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</si>
  <si>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</si>
  <si>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</si>
  <si>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</si>
  <si>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</si>
  <si>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</si>
  <si>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</si>
  <si>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</si>
  <si>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</si>
  <si>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</si>
  <si>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</si>
  <si>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</si>
  <si>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</si>
  <si>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</si>
  <si>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</si>
  <si>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</si>
  <si>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</si>
  <si>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</si>
  <si>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</si>
  <si>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</si>
  <si>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</si>
  <si>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</si>
  <si>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</si>
  <si>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</si>
  <si>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</si>
  <si>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</si>
  <si>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</si>
  <si>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</si>
  <si>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</si>
  <si>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</si>
  <si>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</si>
  <si>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</si>
  <si>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</si>
  <si>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</si>
  <si>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</si>
  <si>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</si>
  <si>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</si>
  <si>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</si>
  <si>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</si>
  <si>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</si>
  <si>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</si>
  <si>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</si>
  <si>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</si>
  <si>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</si>
  <si>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</si>
  <si>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</si>
  <si>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</si>
  <si>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</si>
  <si>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</si>
  <si>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</si>
  <si>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</si>
  <si>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</si>
  <si>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</si>
  <si>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</si>
  <si>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</si>
  <si>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</si>
  <si>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</si>
  <si>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</si>
  <si>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</si>
  <si>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</si>
  <si>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</si>
  <si>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</si>
  <si>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</si>
  <si>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</si>
  <si>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</si>
  <si>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</si>
  <si>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</si>
  <si>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</si>
  <si>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</si>
  <si>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</si>
  <si>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</si>
  <si>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</si>
  <si>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</si>
  <si>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</si>
  <si>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</si>
  <si>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</si>
  <si>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</si>
  <si>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</si>
  <si>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</si>
  <si>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</si>
  <si>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</si>
  <si>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</si>
  <si>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</si>
  <si>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</si>
  <si>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</si>
  <si>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</si>
  <si>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</si>
  <si>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</si>
  <si>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</si>
  <si>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</si>
  <si>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</si>
  <si>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</si>
  <si>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</si>
  <si>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</si>
  <si>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</si>
  <si>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</si>
  <si>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</si>
  <si>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</si>
  <si>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</si>
  <si>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</si>
  <si>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</si>
  <si>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</si>
  <si>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</si>
  <si>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</si>
  <si>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</si>
  <si>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</si>
  <si>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</si>
  <si>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</si>
  <si>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</si>
  <si>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</si>
  <si>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</si>
  <si>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</si>
  <si>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</si>
  <si>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</si>
  <si>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</si>
  <si>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</si>
  <si>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</si>
  <si>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</si>
  <si>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</si>
  <si>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</si>
  <si>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</si>
  <si>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</si>
  <si>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</si>
  <si>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</si>
  <si>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</si>
  <si>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</si>
  <si>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</si>
  <si>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</si>
  <si>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</si>
  <si>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</si>
  <si>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</si>
  <si>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</si>
  <si>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</si>
  <si>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</si>
  <si>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</si>
  <si>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</si>
  <si>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</si>
  <si>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</si>
  <si>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</si>
  <si>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</si>
  <si>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</si>
  <si>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</si>
  <si>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</si>
  <si>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</si>
  <si>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</si>
  <si>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</si>
  <si>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</si>
  <si>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</si>
  <si>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</si>
  <si>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</si>
  <si>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</si>
  <si>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</si>
  <si>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</si>
  <si>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</si>
  <si>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</si>
  <si>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</si>
  <si>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</si>
  <si>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</si>
  <si>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</si>
  <si>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</si>
  <si>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</si>
  <si>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</si>
  <si>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</si>
  <si>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</si>
  <si>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</si>
  <si>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</si>
  <si>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</si>
  <si>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</si>
  <si>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</si>
  <si>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</si>
  <si>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</si>
  <si>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</si>
  <si>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</si>
  <si>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</si>
  <si>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</si>
  <si>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</si>
  <si>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</si>
  <si>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</si>
  <si>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</si>
  <si>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</si>
  <si>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</si>
  <si>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</si>
  <si>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</si>
  <si>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</si>
  <si>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</si>
  <si>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</si>
  <si>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</si>
  <si>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</si>
  <si>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</si>
  <si>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</si>
  <si>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</si>
  <si>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</si>
  <si>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</si>
  <si>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</si>
  <si>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</si>
  <si>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</si>
  <si>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</si>
  <si>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</si>
  <si>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</si>
  <si>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</si>
  <si>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</si>
  <si>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</si>
  <si>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</si>
  <si>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</si>
  <si>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</si>
  <si>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</si>
  <si>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</si>
  <si>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</si>
  <si>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</si>
  <si>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</si>
  <si>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</si>
  <si>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</si>
  <si>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</si>
  <si>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</si>
  <si>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</si>
  <si>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</si>
  <si>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</si>
  <si>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</si>
  <si>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</si>
  <si>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</si>
  <si>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</si>
  <si>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</si>
  <si>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</si>
  <si>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</si>
  <si>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</si>
  <si>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</si>
  <si>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</si>
  <si>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</si>
  <si>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</si>
  <si>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</si>
  <si>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</si>
  <si>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</si>
  <si>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</si>
  <si>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</si>
  <si>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</si>
  <si>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</si>
  <si>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</si>
  <si>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</si>
  <si>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</si>
  <si>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</si>
  <si>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</si>
  <si>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</si>
  <si>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</si>
  <si>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</si>
  <si>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</si>
  <si>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</si>
  <si>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</si>
  <si>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</si>
  <si>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</si>
  <si>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</si>
  <si>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</si>
  <si>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</si>
  <si>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</si>
  <si>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</si>
  <si>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</si>
  <si>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</si>
  <si>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</si>
  <si>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</si>
  <si>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</si>
  <si>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</si>
  <si>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</si>
  <si>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</si>
  <si>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</si>
  <si>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</si>
  <si>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</si>
  <si>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</si>
  <si>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</si>
  <si>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</si>
  <si>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</si>
  <si>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</si>
  <si>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</si>
  <si>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</si>
  <si>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</si>
  <si>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</si>
  <si>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</si>
  <si>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</si>
  <si>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</si>
  <si>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</si>
  <si>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</si>
  <si>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</si>
  <si>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</si>
  <si>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</si>
  <si>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</si>
  <si>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</si>
  <si>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</si>
  <si>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</si>
  <si>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</si>
  <si>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</si>
  <si>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</si>
  <si>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</si>
  <si>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</si>
  <si>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</si>
  <si>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</si>
  <si>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</si>
  <si>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</si>
  <si>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</si>
  <si>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</si>
  <si>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</si>
  <si>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</si>
  <si>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</si>
  <si>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</si>
  <si>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</si>
  <si>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</si>
  <si>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</si>
  <si>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</si>
  <si>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</si>
  <si>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</si>
  <si>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</si>
  <si>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</si>
  <si>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</si>
  <si>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</si>
  <si>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</si>
  <si>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</si>
  <si>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</si>
  <si>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</si>
  <si>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</si>
  <si>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</si>
  <si>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</si>
  <si>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</si>
  <si>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</si>
  <si>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</si>
  <si>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</si>
  <si>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</si>
  <si>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</si>
  <si>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</si>
  <si>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</si>
  <si>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</si>
  <si>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</si>
  <si>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</si>
  <si>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</si>
  <si>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</si>
  <si>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</si>
  <si>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</si>
  <si>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</si>
  <si>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</si>
  <si>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</si>
  <si>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</si>
  <si>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</si>
  <si>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</si>
  <si>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</si>
  <si>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</si>
  <si>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</si>
  <si>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</si>
  <si>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</si>
  <si>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</si>
  <si>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</si>
  <si>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</si>
  <si>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</si>
  <si>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</si>
  <si>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</si>
  <si>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</si>
  <si>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</si>
  <si>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</si>
  <si>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</si>
  <si>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</si>
  <si>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</si>
  <si>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</si>
  <si>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</si>
  <si>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</si>
  <si>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</si>
  <si>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</si>
  <si>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</si>
  <si>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</si>
  <si>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</si>
  <si>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</si>
  <si>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</si>
  <si>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</si>
  <si>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</si>
  <si>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</si>
  <si>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</si>
  <si>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</si>
  <si>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</si>
  <si>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</si>
  <si>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</si>
  <si>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</si>
  <si>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</si>
  <si>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</si>
  <si>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</si>
  <si>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</si>
  <si>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</si>
  <si>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</si>
  <si>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</si>
  <si>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</si>
  <si>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</si>
  <si>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</si>
  <si>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</si>
  <si>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</si>
  <si>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</si>
  <si>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</si>
  <si>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</si>
  <si>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</si>
  <si>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</si>
  <si>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</si>
  <si>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</si>
  <si>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</si>
  <si>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</si>
  <si>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</si>
  <si>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</si>
  <si>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</si>
  <si>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</si>
  <si>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</si>
  <si>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</si>
  <si>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</si>
  <si>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</si>
  <si>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</si>
  <si>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</si>
  <si>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</si>
  <si>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</si>
  <si>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</si>
  <si>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</si>
  <si>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</si>
  <si>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</si>
  <si>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</si>
  <si>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</si>
  <si>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</si>
  <si>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</si>
  <si>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</si>
  <si>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</si>
  <si>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</si>
  <si>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</si>
  <si>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</si>
  <si>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</si>
  <si>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</si>
  <si>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</si>
  <si>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</si>
  <si>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</si>
  <si>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</si>
  <si>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</si>
  <si>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</si>
  <si>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</si>
  <si>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</si>
  <si>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</si>
  <si>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</si>
  <si>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</si>
  <si>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</si>
  <si>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</si>
  <si>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</si>
  <si>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</si>
  <si>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</si>
  <si>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</si>
  <si>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</si>
  <si>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</si>
  <si>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</si>
  <si>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</si>
  <si>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</si>
  <si>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</si>
  <si>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</si>
  <si>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</si>
  <si>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</si>
  <si>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</si>
  <si>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</si>
  <si>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</si>
  <si>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</si>
  <si>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</si>
  <si>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</si>
  <si>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</si>
  <si>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</si>
  <si>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</si>
  <si>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</si>
  <si>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</si>
  <si>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</si>
  <si>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</si>
  <si>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</si>
  <si>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</si>
  <si>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</si>
  <si>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</si>
  <si>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</si>
  <si>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</si>
  <si>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</si>
  <si>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</si>
  <si>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</si>
  <si>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</si>
  <si>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</si>
  <si>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</si>
  <si>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</si>
  <si>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</si>
  <si>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</si>
  <si>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</si>
  <si>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</si>
  <si>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</si>
  <si>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</si>
  <si>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</si>
  <si>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</si>
  <si>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</si>
  <si>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</si>
  <si>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</si>
  <si>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</si>
  <si>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</si>
  <si>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</si>
  <si>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</si>
  <si>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</si>
  <si>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</si>
  <si>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</si>
  <si>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</si>
  <si>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</si>
  <si>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</si>
  <si>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</si>
  <si>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</si>
  <si>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</si>
  <si>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</si>
  <si>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</si>
  <si>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</si>
  <si>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</si>
  <si>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</si>
  <si>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</si>
  <si>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</si>
  <si>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</si>
  <si>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</si>
  <si>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</si>
  <si>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</si>
  <si>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</si>
  <si>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</si>
  <si>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</si>
  <si>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</si>
  <si>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</si>
  <si>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</si>
  <si>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</si>
  <si>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</si>
  <si>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</si>
  <si>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</si>
  <si>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</si>
  <si>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</si>
  <si>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</si>
  <si>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</si>
  <si>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</si>
  <si>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</si>
  <si>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</si>
  <si>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</si>
  <si>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</si>
  <si>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</si>
  <si>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</si>
  <si>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</si>
  <si>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</si>
  <si>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</si>
  <si>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</si>
  <si>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</si>
  <si>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</si>
  <si>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</si>
  <si>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</si>
  <si>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</si>
  <si>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</si>
  <si>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</si>
  <si>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</si>
  <si>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</si>
  <si>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</si>
  <si>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</si>
  <si>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</si>
  <si>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</si>
  <si>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</si>
  <si>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Casa de la Cultura Fray Nicolás P. Navarrete del Municipio de Santiago Maravatío, Guanajuato.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</si>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</sst>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7" fillId="6" borderId="0" xfId="8" applyFont="1" applyFill="1" applyAlignment="1">
      <alignment horizontal="center" wrapText="1"/>
    </xf>
    <xf numFmtId="0" fontId="17" fillId="6" borderId="0" xfId="12" applyFont="1" applyFill="1" applyAlignment="1">
      <alignment horizontal="center" wrapText="1"/>
    </xf>
    <xf numFmtId="0" fontId="17" fillId="6" borderId="0" xfId="9" applyFont="1" applyFill="1" applyAlignment="1">
      <alignment horizontal="center" wrapText="1"/>
    </xf>
    <xf numFmtId="4" fontId="12" fillId="8" borderId="1" xfId="13" applyNumberFormat="1" applyFont="1" applyFill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10" sqref="B1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4.28515625" style="4" customWidth="1"/>
    <col min="4" max="4" width="9.28515625" style="4" customWidth="1"/>
    <col min="5" max="5" width="8.85546875" style="4" customWidth="1"/>
    <col min="6" max="16384" width="12.85546875" style="4"/>
  </cols>
  <sheetData>
    <row r="1" spans="1:5" ht="18.95" customHeight="1" x14ac:dyDescent="0.2">
      <c r="A1" s="168" t="s">
        <v>672</v>
      </c>
      <c r="B1" s="168"/>
      <c r="C1" s="17"/>
      <c r="D1" s="14" t="s">
        <v>614</v>
      </c>
      <c r="E1" s="15">
        <v>2022</v>
      </c>
    </row>
    <row r="2" spans="1:5" ht="18.95" customHeight="1" x14ac:dyDescent="0.2">
      <c r="A2" s="169" t="s">
        <v>613</v>
      </c>
      <c r="B2" s="169"/>
      <c r="C2" s="36"/>
      <c r="D2" s="14" t="s">
        <v>615</v>
      </c>
      <c r="E2" s="17" t="s">
        <v>620</v>
      </c>
    </row>
    <row r="3" spans="1:5" ht="18.95" customHeight="1" x14ac:dyDescent="0.2">
      <c r="A3" s="170" t="s">
        <v>673</v>
      </c>
      <c r="B3" s="170"/>
      <c r="C3" s="17"/>
      <c r="D3" s="14" t="s">
        <v>616</v>
      </c>
      <c r="E3" s="15">
        <v>4</v>
      </c>
    </row>
    <row r="4" spans="1:5" s="92" customFormat="1" ht="18.95" customHeight="1" x14ac:dyDescent="0.2">
      <c r="A4" s="170" t="s">
        <v>635</v>
      </c>
      <c r="B4" s="170"/>
      <c r="C4" s="170"/>
      <c r="D4" s="170"/>
      <c r="E4" s="170"/>
    </row>
    <row r="5" spans="1:5" ht="15" customHeight="1" x14ac:dyDescent="0.2">
      <c r="A5" s="137" t="s">
        <v>41</v>
      </c>
      <c r="B5" s="136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3" t="s">
        <v>577</v>
      </c>
      <c r="B24" s="94" t="s">
        <v>306</v>
      </c>
    </row>
    <row r="25" spans="1:2" x14ac:dyDescent="0.2">
      <c r="A25" s="93" t="s">
        <v>578</v>
      </c>
      <c r="B25" s="94" t="s">
        <v>579</v>
      </c>
    </row>
    <row r="26" spans="1:2" s="92" customFormat="1" x14ac:dyDescent="0.2">
      <c r="A26" s="93" t="s">
        <v>580</v>
      </c>
      <c r="B26" s="94" t="s">
        <v>343</v>
      </c>
    </row>
    <row r="27" spans="1:2" x14ac:dyDescent="0.2">
      <c r="A27" s="93" t="s">
        <v>581</v>
      </c>
      <c r="B27" s="94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A44" s="92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25" right="0.25" top="0.75" bottom="0.75" header="0.3" footer="0.3"/>
  <pageSetup scale="93" fitToHeight="0" orientation="portrait" horizontalDpi="300" verticalDpi="30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51" zoomScale="106" zoomScaleNormal="106" workbookViewId="0">
      <selection activeCell="E57" sqref="E57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2.140625" style="20" customWidth="1"/>
    <col min="5" max="5" width="14.7109375" style="20" customWidth="1"/>
    <col min="6" max="6" width="12.7109375" style="20" customWidth="1"/>
    <col min="7" max="7" width="11.7109375" style="20" customWidth="1"/>
    <col min="8" max="8" width="10.5703125" style="20" customWidth="1"/>
    <col min="9" max="9" width="10.7109375" style="20" customWidth="1"/>
    <col min="10" max="16384" width="9.140625" style="20"/>
  </cols>
  <sheetData>
    <row r="1" spans="1:8" s="16" customFormat="1" ht="18.95" customHeight="1" x14ac:dyDescent="0.25">
      <c r="A1" s="171" t="s">
        <v>672</v>
      </c>
      <c r="B1" s="172"/>
      <c r="C1" s="172"/>
      <c r="D1" s="172"/>
      <c r="E1" s="172"/>
      <c r="F1" s="172"/>
      <c r="G1" s="14" t="s">
        <v>617</v>
      </c>
      <c r="H1" s="25">
        <v>2022</v>
      </c>
    </row>
    <row r="2" spans="1:8" s="16" customFormat="1" ht="18.95" customHeight="1" x14ac:dyDescent="0.25">
      <c r="A2" s="171" t="s">
        <v>621</v>
      </c>
      <c r="B2" s="172"/>
      <c r="C2" s="172"/>
      <c r="D2" s="172"/>
      <c r="E2" s="172"/>
      <c r="F2" s="172"/>
      <c r="G2" s="14" t="s">
        <v>618</v>
      </c>
      <c r="H2" s="25" t="s">
        <v>620</v>
      </c>
    </row>
    <row r="3" spans="1:8" s="16" customFormat="1" ht="18.95" customHeight="1" x14ac:dyDescent="0.25">
      <c r="A3" s="171" t="s">
        <v>673</v>
      </c>
      <c r="B3" s="172"/>
      <c r="C3" s="172"/>
      <c r="D3" s="172"/>
      <c r="E3" s="172"/>
      <c r="F3" s="172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ht="22.5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164" t="s">
        <v>187</v>
      </c>
    </row>
    <row r="15" spans="1:8" x14ac:dyDescent="0.2">
      <c r="A15" s="22">
        <v>1122</v>
      </c>
      <c r="B15" s="20" t="s">
        <v>201</v>
      </c>
      <c r="C15" s="24">
        <v>-4042.58</v>
      </c>
      <c r="D15" s="24">
        <v>-5079.1499999999996</v>
      </c>
      <c r="E15" s="24">
        <v>22161.63</v>
      </c>
      <c r="F15" s="24">
        <v>81404.88</v>
      </c>
      <c r="G15" s="24">
        <v>130530.72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ht="22.5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164" t="s">
        <v>207</v>
      </c>
    </row>
    <row r="20" spans="1:8" x14ac:dyDescent="0.2">
      <c r="A20" s="22">
        <v>1123</v>
      </c>
      <c r="B20" s="20" t="s">
        <v>208</v>
      </c>
      <c r="C20" s="24">
        <v>169530.16</v>
      </c>
      <c r="D20" s="24">
        <v>169530.16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6983.2</v>
      </c>
      <c r="D23" s="24">
        <v>6983.2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ht="33.75" x14ac:dyDescent="0.2">
      <c r="A31" s="21" t="s">
        <v>146</v>
      </c>
      <c r="B31" s="21" t="s">
        <v>143</v>
      </c>
      <c r="C31" s="164" t="s">
        <v>144</v>
      </c>
      <c r="D31" s="164" t="s">
        <v>158</v>
      </c>
      <c r="E31" s="164" t="s">
        <v>157</v>
      </c>
      <c r="F31" s="164" t="s">
        <v>215</v>
      </c>
      <c r="G31" s="164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ht="56.25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164" t="s">
        <v>159</v>
      </c>
      <c r="F40" s="164" t="s">
        <v>223</v>
      </c>
      <c r="G40" s="164"/>
      <c r="H40" s="164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903650.22</v>
      </c>
      <c r="D54" s="24">
        <f>SUM(D55:D61)</f>
        <v>7530.42</v>
      </c>
      <c r="E54" s="24">
        <f>SUM(E55:E61)</f>
        <v>-7530.42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903650.22</v>
      </c>
      <c r="D57" s="24">
        <v>7530.42</v>
      </c>
      <c r="E57" s="24">
        <v>-7530.42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497606.98</v>
      </c>
      <c r="D62" s="24">
        <f t="shared" ref="D62:E62" si="0">SUM(D63:D70)</f>
        <v>32378.71</v>
      </c>
      <c r="E62" s="24">
        <f t="shared" si="0"/>
        <v>-251516.6</v>
      </c>
    </row>
    <row r="63" spans="1:9" x14ac:dyDescent="0.2">
      <c r="A63" s="22">
        <v>1241</v>
      </c>
      <c r="B63" s="20" t="s">
        <v>239</v>
      </c>
      <c r="C63" s="24">
        <v>386033.07</v>
      </c>
      <c r="D63" s="24">
        <v>31909.75</v>
      </c>
      <c r="E63" s="24">
        <v>-247569.47</v>
      </c>
    </row>
    <row r="64" spans="1:9" x14ac:dyDescent="0.2">
      <c r="A64" s="22">
        <v>1242</v>
      </c>
      <c r="B64" s="20" t="s">
        <v>240</v>
      </c>
      <c r="C64" s="24">
        <v>10500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71001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20576.86</v>
      </c>
      <c r="D68" s="24">
        <v>468.96</v>
      </c>
      <c r="E68" s="24">
        <v>-3947.13</v>
      </c>
    </row>
    <row r="69" spans="1:9" x14ac:dyDescent="0.2">
      <c r="A69" s="22">
        <v>1247</v>
      </c>
      <c r="B69" s="20" t="s">
        <v>245</v>
      </c>
      <c r="C69" s="24">
        <v>9496.0499999999993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26050</v>
      </c>
      <c r="D74" s="24">
        <f>SUM(D75:D79)</f>
        <v>2605</v>
      </c>
      <c r="E74" s="24">
        <f>SUM(E75:E79)</f>
        <v>-24096.25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26050</v>
      </c>
      <c r="D78" s="24">
        <v>2605</v>
      </c>
      <c r="E78" s="24">
        <v>-24096.25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ht="22.5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164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133202.51</v>
      </c>
      <c r="D110" s="24">
        <f>SUM(D111:D119)</f>
        <v>133202.51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0.02</v>
      </c>
      <c r="D111" s="24">
        <f>C111</f>
        <v>0.02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3130</v>
      </c>
      <c r="D112" s="24">
        <f t="shared" ref="D112:D119" si="1">C112</f>
        <v>3130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20009.689999999999</v>
      </c>
      <c r="D117" s="24">
        <f t="shared" si="1"/>
        <v>20009.689999999999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110062.8</v>
      </c>
      <c r="D119" s="24">
        <f t="shared" si="1"/>
        <v>110062.8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6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A3" s="98"/>
      <c r="B3" s="99"/>
    </row>
    <row r="4" spans="1:2" ht="15" customHeight="1" x14ac:dyDescent="0.2">
      <c r="A4" s="100" t="s">
        <v>1</v>
      </c>
      <c r="B4" s="101" t="s">
        <v>78</v>
      </c>
    </row>
    <row r="5" spans="1:2" ht="15" customHeight="1" x14ac:dyDescent="0.2">
      <c r="A5" s="102"/>
      <c r="B5" s="101" t="s">
        <v>51</v>
      </c>
    </row>
    <row r="6" spans="1:2" ht="15" customHeight="1" x14ac:dyDescent="0.2">
      <c r="A6" s="102"/>
      <c r="B6" s="103" t="s">
        <v>149</v>
      </c>
    </row>
    <row r="7" spans="1:2" ht="15" customHeight="1" x14ac:dyDescent="0.2">
      <c r="A7" s="102"/>
      <c r="B7" s="101" t="s">
        <v>52</v>
      </c>
    </row>
    <row r="8" spans="1:2" x14ac:dyDescent="0.2">
      <c r="A8" s="102"/>
    </row>
    <row r="9" spans="1:2" ht="15" customHeight="1" x14ac:dyDescent="0.2">
      <c r="A9" s="100" t="s">
        <v>3</v>
      </c>
      <c r="B9" s="101" t="s">
        <v>595</v>
      </c>
    </row>
    <row r="10" spans="1:2" ht="15" customHeight="1" x14ac:dyDescent="0.2">
      <c r="A10" s="102"/>
      <c r="B10" s="101" t="s">
        <v>596</v>
      </c>
    </row>
    <row r="11" spans="1:2" ht="15" customHeight="1" x14ac:dyDescent="0.2">
      <c r="A11" s="102"/>
      <c r="B11" s="101" t="s">
        <v>127</v>
      </c>
    </row>
    <row r="12" spans="1:2" ht="15" customHeight="1" x14ac:dyDescent="0.2">
      <c r="A12" s="102"/>
      <c r="B12" s="101" t="s">
        <v>126</v>
      </c>
    </row>
    <row r="13" spans="1:2" ht="15" customHeight="1" x14ac:dyDescent="0.2">
      <c r="A13" s="102"/>
      <c r="B13" s="101" t="s">
        <v>128</v>
      </c>
    </row>
    <row r="14" spans="1:2" x14ac:dyDescent="0.2">
      <c r="A14" s="102"/>
    </row>
    <row r="15" spans="1:2" ht="15" customHeight="1" x14ac:dyDescent="0.2">
      <c r="A15" s="100" t="s">
        <v>5</v>
      </c>
      <c r="B15" s="104" t="s">
        <v>53</v>
      </c>
    </row>
    <row r="16" spans="1:2" ht="15" customHeight="1" x14ac:dyDescent="0.2">
      <c r="A16" s="102"/>
      <c r="B16" s="104" t="s">
        <v>54</v>
      </c>
    </row>
    <row r="17" spans="1:2" ht="15" customHeight="1" x14ac:dyDescent="0.2">
      <c r="A17" s="102"/>
      <c r="B17" s="104" t="s">
        <v>55</v>
      </c>
    </row>
    <row r="18" spans="1:2" ht="15" customHeight="1" x14ac:dyDescent="0.2">
      <c r="A18" s="102"/>
      <c r="B18" s="101" t="s">
        <v>56</v>
      </c>
    </row>
    <row r="19" spans="1:2" ht="15" customHeight="1" x14ac:dyDescent="0.2">
      <c r="A19" s="102"/>
      <c r="B19" s="105" t="s">
        <v>137</v>
      </c>
    </row>
    <row r="20" spans="1:2" x14ac:dyDescent="0.2">
      <c r="A20" s="102"/>
    </row>
    <row r="21" spans="1:2" ht="15" customHeight="1" x14ac:dyDescent="0.2">
      <c r="A21" s="100" t="s">
        <v>133</v>
      </c>
      <c r="B21" s="1" t="s">
        <v>188</v>
      </c>
    </row>
    <row r="22" spans="1:2" ht="15" customHeight="1" x14ac:dyDescent="0.2">
      <c r="A22" s="102"/>
      <c r="B22" s="106" t="s">
        <v>189</v>
      </c>
    </row>
    <row r="23" spans="1:2" x14ac:dyDescent="0.2">
      <c r="A23" s="102"/>
    </row>
    <row r="24" spans="1:2" ht="15" customHeight="1" x14ac:dyDescent="0.2">
      <c r="A24" s="100" t="s">
        <v>7</v>
      </c>
      <c r="B24" s="105" t="s">
        <v>57</v>
      </c>
    </row>
    <row r="25" spans="1:2" ht="15" customHeight="1" x14ac:dyDescent="0.2">
      <c r="A25" s="102"/>
      <c r="B25" s="105" t="s">
        <v>129</v>
      </c>
    </row>
    <row r="26" spans="1:2" ht="15" customHeight="1" x14ac:dyDescent="0.2">
      <c r="A26" s="102"/>
      <c r="B26" s="105" t="s">
        <v>130</v>
      </c>
    </row>
    <row r="27" spans="1:2" x14ac:dyDescent="0.2">
      <c r="A27" s="102"/>
    </row>
    <row r="28" spans="1:2" ht="15" customHeight="1" x14ac:dyDescent="0.2">
      <c r="A28" s="100" t="s">
        <v>8</v>
      </c>
      <c r="B28" s="105" t="s">
        <v>58</v>
      </c>
    </row>
    <row r="29" spans="1:2" ht="15" customHeight="1" x14ac:dyDescent="0.2">
      <c r="A29" s="102"/>
      <c r="B29" s="105" t="s">
        <v>136</v>
      </c>
    </row>
    <row r="30" spans="1:2" ht="15" customHeight="1" x14ac:dyDescent="0.2">
      <c r="A30" s="102"/>
      <c r="B30" s="105" t="s">
        <v>59</v>
      </c>
    </row>
    <row r="31" spans="1:2" ht="15" customHeight="1" x14ac:dyDescent="0.2">
      <c r="A31" s="102"/>
      <c r="B31" s="107" t="s">
        <v>60</v>
      </c>
    </row>
    <row r="32" spans="1:2" x14ac:dyDescent="0.2">
      <c r="A32" s="102"/>
    </row>
    <row r="33" spans="1:2" ht="15" customHeight="1" x14ac:dyDescent="0.2">
      <c r="A33" s="100" t="s">
        <v>9</v>
      </c>
      <c r="B33" s="105" t="s">
        <v>61</v>
      </c>
    </row>
    <row r="34" spans="1:2" ht="15" customHeight="1" x14ac:dyDescent="0.2">
      <c r="A34" s="102"/>
      <c r="B34" s="105" t="s">
        <v>62</v>
      </c>
    </row>
    <row r="35" spans="1:2" x14ac:dyDescent="0.2">
      <c r="A35" s="102"/>
    </row>
    <row r="36" spans="1:2" ht="15" customHeight="1" x14ac:dyDescent="0.2">
      <c r="A36" s="100" t="s">
        <v>11</v>
      </c>
      <c r="B36" s="101" t="s">
        <v>131</v>
      </c>
    </row>
    <row r="37" spans="1:2" ht="15" customHeight="1" x14ac:dyDescent="0.2">
      <c r="A37" s="102"/>
      <c r="B37" s="101" t="s">
        <v>138</v>
      </c>
    </row>
    <row r="38" spans="1:2" ht="15" customHeight="1" x14ac:dyDescent="0.2">
      <c r="A38" s="102"/>
      <c r="B38" s="108" t="s">
        <v>191</v>
      </c>
    </row>
    <row r="39" spans="1:2" ht="15" customHeight="1" x14ac:dyDescent="0.2">
      <c r="A39" s="102"/>
      <c r="B39" s="101" t="s">
        <v>192</v>
      </c>
    </row>
    <row r="40" spans="1:2" ht="15" customHeight="1" x14ac:dyDescent="0.2">
      <c r="A40" s="102"/>
      <c r="B40" s="101" t="s">
        <v>134</v>
      </c>
    </row>
    <row r="41" spans="1:2" ht="15" customHeight="1" x14ac:dyDescent="0.2">
      <c r="A41" s="102"/>
      <c r="B41" s="101" t="s">
        <v>135</v>
      </c>
    </row>
    <row r="42" spans="1:2" x14ac:dyDescent="0.2">
      <c r="A42" s="102"/>
    </row>
    <row r="43" spans="1:2" ht="15" customHeight="1" x14ac:dyDescent="0.2">
      <c r="A43" s="100" t="s">
        <v>13</v>
      </c>
      <c r="B43" s="101" t="s">
        <v>139</v>
      </c>
    </row>
    <row r="44" spans="1:2" ht="15" customHeight="1" x14ac:dyDescent="0.2">
      <c r="A44" s="102"/>
      <c r="B44" s="101" t="s">
        <v>142</v>
      </c>
    </row>
    <row r="45" spans="1:2" ht="15" customHeight="1" x14ac:dyDescent="0.2">
      <c r="A45" s="102"/>
      <c r="B45" s="108" t="s">
        <v>193</v>
      </c>
    </row>
    <row r="46" spans="1:2" ht="15" customHeight="1" x14ac:dyDescent="0.2">
      <c r="A46" s="102"/>
      <c r="B46" s="101" t="s">
        <v>194</v>
      </c>
    </row>
    <row r="47" spans="1:2" ht="15" customHeight="1" x14ac:dyDescent="0.2">
      <c r="A47" s="102"/>
      <c r="B47" s="101" t="s">
        <v>141</v>
      </c>
    </row>
    <row r="48" spans="1:2" ht="15" customHeight="1" x14ac:dyDescent="0.2">
      <c r="A48" s="102"/>
      <c r="B48" s="101" t="s">
        <v>140</v>
      </c>
    </row>
    <row r="49" spans="1:2" x14ac:dyDescent="0.2">
      <c r="A49" s="102"/>
    </row>
    <row r="50" spans="1:2" ht="25.5" customHeight="1" x14ac:dyDescent="0.2">
      <c r="A50" s="100" t="s">
        <v>15</v>
      </c>
      <c r="B50" s="103" t="s">
        <v>170</v>
      </c>
    </row>
    <row r="51" spans="1:2" x14ac:dyDescent="0.2">
      <c r="A51" s="102"/>
    </row>
    <row r="52" spans="1:2" ht="15" customHeight="1" x14ac:dyDescent="0.2">
      <c r="A52" s="100" t="s">
        <v>17</v>
      </c>
      <c r="B52" s="101" t="s">
        <v>63</v>
      </c>
    </row>
    <row r="53" spans="1:2" x14ac:dyDescent="0.2">
      <c r="A53" s="102"/>
    </row>
    <row r="54" spans="1:2" ht="15" customHeight="1" x14ac:dyDescent="0.2">
      <c r="A54" s="100" t="s">
        <v>18</v>
      </c>
      <c r="B54" s="104" t="s">
        <v>64</v>
      </c>
    </row>
    <row r="55" spans="1:2" ht="15" customHeight="1" x14ac:dyDescent="0.2">
      <c r="A55" s="102"/>
      <c r="B55" s="104" t="s">
        <v>65</v>
      </c>
    </row>
    <row r="56" spans="1:2" ht="15" customHeight="1" x14ac:dyDescent="0.2">
      <c r="A56" s="102"/>
      <c r="B56" s="104" t="s">
        <v>66</v>
      </c>
    </row>
    <row r="57" spans="1:2" ht="15" customHeight="1" x14ac:dyDescent="0.2">
      <c r="A57" s="102"/>
      <c r="B57" s="104" t="s">
        <v>67</v>
      </c>
    </row>
    <row r="58" spans="1:2" ht="15" customHeight="1" x14ac:dyDescent="0.2">
      <c r="A58" s="102"/>
      <c r="B58" s="104" t="s">
        <v>68</v>
      </c>
    </row>
    <row r="59" spans="1:2" x14ac:dyDescent="0.2">
      <c r="A59" s="102"/>
    </row>
    <row r="60" spans="1:2" ht="15" customHeight="1" x14ac:dyDescent="0.2">
      <c r="A60" s="100" t="s">
        <v>20</v>
      </c>
      <c r="B60" s="105" t="s">
        <v>69</v>
      </c>
    </row>
    <row r="61" spans="1:2" x14ac:dyDescent="0.2">
      <c r="A61" s="102"/>
      <c r="B61" s="105"/>
    </row>
    <row r="62" spans="1:2" ht="15" customHeight="1" x14ac:dyDescent="0.2">
      <c r="A62" s="100" t="s">
        <v>21</v>
      </c>
      <c r="B62" s="101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B17" sqref="B1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9.7109375" style="20" customWidth="1"/>
    <col min="4" max="4" width="14.140625" style="20" customWidth="1"/>
    <col min="5" max="5" width="9.140625" style="20" customWidth="1"/>
    <col min="6" max="16384" width="9.140625" style="20"/>
  </cols>
  <sheetData>
    <row r="1" spans="1:5" s="26" customFormat="1" ht="18.95" customHeight="1" x14ac:dyDescent="0.25">
      <c r="A1" s="169" t="s">
        <v>672</v>
      </c>
      <c r="B1" s="169"/>
      <c r="C1" s="169"/>
      <c r="D1" s="14" t="s">
        <v>617</v>
      </c>
      <c r="E1" s="25">
        <v>2022</v>
      </c>
    </row>
    <row r="2" spans="1:5" s="16" customFormat="1" ht="18.95" customHeight="1" x14ac:dyDescent="0.25">
      <c r="A2" s="169" t="s">
        <v>622</v>
      </c>
      <c r="B2" s="169"/>
      <c r="C2" s="169"/>
      <c r="D2" s="14" t="s">
        <v>618</v>
      </c>
      <c r="E2" s="25" t="s">
        <v>620</v>
      </c>
    </row>
    <row r="3" spans="1:5" s="16" customFormat="1" ht="18.95" customHeight="1" x14ac:dyDescent="0.25">
      <c r="A3" s="169" t="s">
        <v>673</v>
      </c>
      <c r="B3" s="169"/>
      <c r="C3" s="169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5" t="s">
        <v>575</v>
      </c>
      <c r="B6" s="47"/>
      <c r="C6" s="47"/>
      <c r="D6" s="47"/>
      <c r="E6" s="47"/>
    </row>
    <row r="7" spans="1:5" ht="22.5" x14ac:dyDescent="0.2">
      <c r="A7" s="48" t="s">
        <v>146</v>
      </c>
      <c r="B7" s="48" t="s">
        <v>143</v>
      </c>
      <c r="C7" s="48" t="s">
        <v>144</v>
      </c>
      <c r="D7" s="165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18621.05</v>
      </c>
      <c r="D8" s="91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1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1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1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1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1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1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1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1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1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1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1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1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1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1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1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1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1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1"/>
      <c r="E45" s="49"/>
    </row>
    <row r="46" spans="1:5" x14ac:dyDescent="0.2">
      <c r="A46" s="50">
        <v>4170</v>
      </c>
      <c r="B46" s="51" t="s">
        <v>612</v>
      </c>
      <c r="C46" s="55">
        <f>SUM(C47:C54)</f>
        <v>18621.05</v>
      </c>
      <c r="D46" s="91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1"/>
      <c r="E48" s="49"/>
    </row>
    <row r="49" spans="1:5" ht="22.5" x14ac:dyDescent="0.2">
      <c r="A49" s="50">
        <v>4173</v>
      </c>
      <c r="B49" s="52" t="s">
        <v>504</v>
      </c>
      <c r="C49" s="55">
        <v>18621.05</v>
      </c>
      <c r="D49" s="91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1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1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1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1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2185774.2000000002</v>
      </c>
      <c r="D58" s="91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203000</v>
      </c>
      <c r="D59" s="91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1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1"/>
      <c r="E61" s="49"/>
    </row>
    <row r="62" spans="1:5" x14ac:dyDescent="0.2">
      <c r="A62" s="50">
        <v>4213</v>
      </c>
      <c r="B62" s="51" t="s">
        <v>337</v>
      </c>
      <c r="C62" s="55">
        <v>203000</v>
      </c>
      <c r="D62" s="91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1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338</v>
      </c>
      <c r="C65" s="55">
        <f>SUM(C66:C69)</f>
        <v>1982774.2</v>
      </c>
      <c r="D65" s="91"/>
      <c r="E65" s="49"/>
    </row>
    <row r="66" spans="1:5" x14ac:dyDescent="0.2">
      <c r="A66" s="50">
        <v>4221</v>
      </c>
      <c r="B66" s="51" t="s">
        <v>339</v>
      </c>
      <c r="C66" s="55">
        <v>1982774.2</v>
      </c>
      <c r="D66" s="91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5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5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2044244.4599999997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2001730.3299999998</v>
      </c>
      <c r="D99" s="57">
        <f>C99/$C$98</f>
        <v>0.97920301077885763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1637566.65</v>
      </c>
      <c r="D100" s="57">
        <f t="shared" ref="D100:D163" si="0">C100/$C$98</f>
        <v>0.80106204617034893</v>
      </c>
      <c r="E100" s="56"/>
    </row>
    <row r="101" spans="1:5" x14ac:dyDescent="0.2">
      <c r="A101" s="54">
        <v>5111</v>
      </c>
      <c r="B101" s="51" t="s">
        <v>363</v>
      </c>
      <c r="C101" s="55">
        <v>1132252.5</v>
      </c>
      <c r="D101" s="57">
        <f t="shared" si="0"/>
        <v>0.55387333665563665</v>
      </c>
      <c r="E101" s="56"/>
    </row>
    <row r="102" spans="1:5" x14ac:dyDescent="0.2">
      <c r="A102" s="54">
        <v>5112</v>
      </c>
      <c r="B102" s="51" t="s">
        <v>364</v>
      </c>
      <c r="C102" s="55">
        <v>93326.26</v>
      </c>
      <c r="D102" s="57">
        <f t="shared" si="0"/>
        <v>4.5653179855015977E-2</v>
      </c>
      <c r="E102" s="56"/>
    </row>
    <row r="103" spans="1:5" x14ac:dyDescent="0.2">
      <c r="A103" s="54">
        <v>5113</v>
      </c>
      <c r="B103" s="51" t="s">
        <v>365</v>
      </c>
      <c r="C103" s="55">
        <v>167999.89</v>
      </c>
      <c r="D103" s="57">
        <f t="shared" si="0"/>
        <v>8.2181898147347818E-2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243988</v>
      </c>
      <c r="D105" s="57">
        <f t="shared" si="0"/>
        <v>0.1193536315123486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116634.24000000001</v>
      </c>
      <c r="D107" s="57">
        <f t="shared" si="0"/>
        <v>5.705493754890744E-2</v>
      </c>
      <c r="E107" s="56"/>
    </row>
    <row r="108" spans="1:5" x14ac:dyDescent="0.2">
      <c r="A108" s="54">
        <v>5121</v>
      </c>
      <c r="B108" s="51" t="s">
        <v>370</v>
      </c>
      <c r="C108" s="55">
        <v>41069.74</v>
      </c>
      <c r="D108" s="57">
        <f t="shared" si="0"/>
        <v>2.0090424997409557E-2</v>
      </c>
      <c r="E108" s="56"/>
    </row>
    <row r="109" spans="1:5" x14ac:dyDescent="0.2">
      <c r="A109" s="54">
        <v>5122</v>
      </c>
      <c r="B109" s="51" t="s">
        <v>371</v>
      </c>
      <c r="C109" s="55">
        <v>20610.91</v>
      </c>
      <c r="D109" s="57">
        <f t="shared" si="0"/>
        <v>1.0082409615531012E-2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44968.79</v>
      </c>
      <c r="D113" s="57">
        <f t="shared" si="0"/>
        <v>2.1997755591324927E-2</v>
      </c>
      <c r="E113" s="56"/>
    </row>
    <row r="114" spans="1:5" x14ac:dyDescent="0.2">
      <c r="A114" s="54">
        <v>5127</v>
      </c>
      <c r="B114" s="51" t="s">
        <v>376</v>
      </c>
      <c r="C114" s="55">
        <v>9984.7999999999993</v>
      </c>
      <c r="D114" s="57">
        <f t="shared" si="0"/>
        <v>4.8843473446419424E-3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247529.43999999997</v>
      </c>
      <c r="D117" s="57">
        <f t="shared" si="0"/>
        <v>0.12108602705960128</v>
      </c>
      <c r="E117" s="56"/>
    </row>
    <row r="118" spans="1:5" x14ac:dyDescent="0.2">
      <c r="A118" s="54">
        <v>5131</v>
      </c>
      <c r="B118" s="51" t="s">
        <v>380</v>
      </c>
      <c r="C118" s="55">
        <v>14456</v>
      </c>
      <c r="D118" s="57">
        <f t="shared" si="0"/>
        <v>7.0715612945821569E-3</v>
      </c>
      <c r="E118" s="56"/>
    </row>
    <row r="119" spans="1:5" x14ac:dyDescent="0.2">
      <c r="A119" s="54">
        <v>5132</v>
      </c>
      <c r="B119" s="51" t="s">
        <v>381</v>
      </c>
      <c r="C119" s="55">
        <v>3749.98</v>
      </c>
      <c r="D119" s="57">
        <f t="shared" si="0"/>
        <v>1.8344087869021303E-3</v>
      </c>
      <c r="E119" s="56"/>
    </row>
    <row r="120" spans="1:5" x14ac:dyDescent="0.2">
      <c r="A120" s="54">
        <v>5133</v>
      </c>
      <c r="B120" s="51" t="s">
        <v>382</v>
      </c>
      <c r="C120" s="55">
        <v>19640</v>
      </c>
      <c r="D120" s="57">
        <f t="shared" si="0"/>
        <v>9.6074615263968977E-3</v>
      </c>
      <c r="E120" s="56"/>
    </row>
    <row r="121" spans="1:5" x14ac:dyDescent="0.2">
      <c r="A121" s="54">
        <v>5134</v>
      </c>
      <c r="B121" s="51" t="s">
        <v>383</v>
      </c>
      <c r="C121" s="55">
        <v>7123.55</v>
      </c>
      <c r="D121" s="57">
        <f t="shared" si="0"/>
        <v>3.4846859753749808E-3</v>
      </c>
      <c r="E121" s="56"/>
    </row>
    <row r="122" spans="1:5" x14ac:dyDescent="0.2">
      <c r="A122" s="54">
        <v>5135</v>
      </c>
      <c r="B122" s="51" t="s">
        <v>384</v>
      </c>
      <c r="C122" s="55">
        <v>15501.2</v>
      </c>
      <c r="D122" s="57">
        <f t="shared" si="0"/>
        <v>7.5828504385429532E-3</v>
      </c>
      <c r="E122" s="56"/>
    </row>
    <row r="123" spans="1:5" x14ac:dyDescent="0.2">
      <c r="A123" s="54">
        <v>5136</v>
      </c>
      <c r="B123" s="51" t="s">
        <v>385</v>
      </c>
      <c r="C123" s="55">
        <v>125593.37</v>
      </c>
      <c r="D123" s="57">
        <f t="shared" si="0"/>
        <v>6.1437549401503581E-2</v>
      </c>
      <c r="E123" s="56"/>
    </row>
    <row r="124" spans="1:5" x14ac:dyDescent="0.2">
      <c r="A124" s="54">
        <v>5137</v>
      </c>
      <c r="B124" s="51" t="s">
        <v>386</v>
      </c>
      <c r="C124" s="55">
        <v>8524.41</v>
      </c>
      <c r="D124" s="57">
        <f t="shared" si="0"/>
        <v>4.1699562683418017E-3</v>
      </c>
      <c r="E124" s="56"/>
    </row>
    <row r="125" spans="1:5" x14ac:dyDescent="0.2">
      <c r="A125" s="54">
        <v>5138</v>
      </c>
      <c r="B125" s="51" t="s">
        <v>387</v>
      </c>
      <c r="C125" s="55">
        <v>13336.93</v>
      </c>
      <c r="D125" s="57">
        <f t="shared" si="0"/>
        <v>6.5241365506745717E-3</v>
      </c>
      <c r="E125" s="56"/>
    </row>
    <row r="126" spans="1:5" x14ac:dyDescent="0.2">
      <c r="A126" s="54">
        <v>5139</v>
      </c>
      <c r="B126" s="51" t="s">
        <v>388</v>
      </c>
      <c r="C126" s="55">
        <v>39604</v>
      </c>
      <c r="D126" s="57">
        <f t="shared" si="0"/>
        <v>1.9373416817282219E-2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42514.13</v>
      </c>
      <c r="D185" s="57">
        <f t="shared" si="1"/>
        <v>2.079698922114237E-2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42514.13</v>
      </c>
      <c r="D186" s="57">
        <f t="shared" si="1"/>
        <v>2.079698922114237E-2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7530.42</v>
      </c>
      <c r="D189" s="57">
        <f t="shared" si="1"/>
        <v>3.6837179443793143E-3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32378.71</v>
      </c>
      <c r="D191" s="57">
        <f t="shared" si="1"/>
        <v>1.583896184314473E-2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2605</v>
      </c>
      <c r="D193" s="57">
        <f t="shared" si="1"/>
        <v>1.2743094336183259E-3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8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9"/>
    </row>
    <row r="2" spans="1:2" ht="15" customHeight="1" x14ac:dyDescent="0.2">
      <c r="A2" s="96" t="s">
        <v>190</v>
      </c>
      <c r="B2" s="97" t="s">
        <v>50</v>
      </c>
    </row>
    <row r="3" spans="1:2" x14ac:dyDescent="0.2">
      <c r="A3" s="13"/>
      <c r="B3" s="110"/>
    </row>
    <row r="4" spans="1:2" ht="14.1" customHeight="1" x14ac:dyDescent="0.2">
      <c r="A4" s="111" t="s">
        <v>577</v>
      </c>
      <c r="B4" s="101" t="s">
        <v>78</v>
      </c>
    </row>
    <row r="5" spans="1:2" ht="14.1" customHeight="1" x14ac:dyDescent="0.2">
      <c r="A5" s="102"/>
      <c r="B5" s="101" t="s">
        <v>51</v>
      </c>
    </row>
    <row r="6" spans="1:2" ht="14.1" customHeight="1" x14ac:dyDescent="0.2">
      <c r="A6" s="102"/>
      <c r="B6" s="101" t="s">
        <v>148</v>
      </c>
    </row>
    <row r="7" spans="1:2" ht="14.1" customHeight="1" x14ac:dyDescent="0.2">
      <c r="A7" s="102"/>
      <c r="B7" s="101" t="s">
        <v>63</v>
      </c>
    </row>
    <row r="8" spans="1:2" x14ac:dyDescent="0.2">
      <c r="A8" s="102"/>
    </row>
    <row r="9" spans="1:2" x14ac:dyDescent="0.2">
      <c r="A9" s="111" t="s">
        <v>578</v>
      </c>
      <c r="B9" s="103" t="s">
        <v>150</v>
      </c>
    </row>
    <row r="10" spans="1:2" ht="15" customHeight="1" x14ac:dyDescent="0.2">
      <c r="A10" s="102"/>
      <c r="B10" s="112" t="s">
        <v>63</v>
      </c>
    </row>
    <row r="11" spans="1:2" x14ac:dyDescent="0.2">
      <c r="A11" s="102"/>
    </row>
    <row r="12" spans="1:2" x14ac:dyDescent="0.2">
      <c r="A12" s="111" t="s">
        <v>580</v>
      </c>
      <c r="B12" s="103" t="s">
        <v>150</v>
      </c>
    </row>
    <row r="13" spans="1:2" ht="22.5" x14ac:dyDescent="0.2">
      <c r="A13" s="102"/>
      <c r="B13" s="103" t="s">
        <v>70</v>
      </c>
    </row>
    <row r="14" spans="1:2" x14ac:dyDescent="0.2">
      <c r="A14" s="102"/>
      <c r="B14" s="112" t="s">
        <v>63</v>
      </c>
    </row>
    <row r="15" spans="1:2" x14ac:dyDescent="0.2">
      <c r="A15" s="102"/>
    </row>
    <row r="16" spans="1:2" x14ac:dyDescent="0.2">
      <c r="A16" s="102"/>
    </row>
    <row r="17" spans="1:2" ht="15" customHeight="1" x14ac:dyDescent="0.2">
      <c r="A17" s="111" t="s">
        <v>581</v>
      </c>
      <c r="B17" s="105" t="s">
        <v>71</v>
      </c>
    </row>
    <row r="18" spans="1:2" ht="15" customHeight="1" x14ac:dyDescent="0.2">
      <c r="A18" s="13"/>
      <c r="B18" s="105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4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E32" sqref="A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4" width="12.42578125" style="29" customWidth="1"/>
    <col min="5" max="5" width="16.7109375" style="29" customWidth="1"/>
    <col min="6" max="16384" width="9.140625" style="29"/>
  </cols>
  <sheetData>
    <row r="1" spans="1:5" ht="18.95" customHeight="1" x14ac:dyDescent="0.2">
      <c r="A1" s="173" t="s">
        <v>672</v>
      </c>
      <c r="B1" s="173"/>
      <c r="C1" s="173"/>
      <c r="D1" s="27" t="s">
        <v>617</v>
      </c>
      <c r="E1" s="28">
        <v>2022</v>
      </c>
    </row>
    <row r="2" spans="1:5" ht="18.95" customHeight="1" x14ac:dyDescent="0.2">
      <c r="A2" s="173" t="s">
        <v>623</v>
      </c>
      <c r="B2" s="173"/>
      <c r="C2" s="173"/>
      <c r="D2" s="27" t="s">
        <v>618</v>
      </c>
      <c r="E2" s="28" t="s">
        <v>620</v>
      </c>
    </row>
    <row r="3" spans="1:5" ht="18.95" customHeight="1" x14ac:dyDescent="0.2">
      <c r="A3" s="173" t="s">
        <v>673</v>
      </c>
      <c r="B3" s="173"/>
      <c r="C3" s="173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97388.2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160150.79</v>
      </c>
    </row>
    <row r="15" spans="1:5" x14ac:dyDescent="0.2">
      <c r="A15" s="33">
        <v>3220</v>
      </c>
      <c r="B15" s="29" t="s">
        <v>473</v>
      </c>
      <c r="C15" s="34">
        <v>1180038.7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4" spans="1:2" ht="15" customHeight="1" x14ac:dyDescent="0.2">
      <c r="A4" s="111" t="s">
        <v>23</v>
      </c>
      <c r="B4" s="101" t="s">
        <v>78</v>
      </c>
    </row>
    <row r="5" spans="1:2" ht="15" customHeight="1" x14ac:dyDescent="0.2">
      <c r="A5" s="111" t="s">
        <v>25</v>
      </c>
      <c r="B5" s="101" t="s">
        <v>51</v>
      </c>
    </row>
    <row r="6" spans="1:2" ht="15" customHeight="1" x14ac:dyDescent="0.2">
      <c r="B6" s="101" t="s">
        <v>175</v>
      </c>
    </row>
    <row r="7" spans="1:2" ht="15" customHeight="1" x14ac:dyDescent="0.2">
      <c r="B7" s="101" t="s">
        <v>73</v>
      </c>
    </row>
    <row r="8" spans="1:2" ht="15" customHeight="1" x14ac:dyDescent="0.2">
      <c r="B8" s="101" t="s">
        <v>74</v>
      </c>
    </row>
  </sheetData>
  <pageMargins left="0.70866141732283472" right="0.70866141732283472" top="0.74803149606299213" bottom="0.74803149606299213" header="0.31496062992125984" footer="0.31496062992125984"/>
  <pageSetup scale="93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topLeftCell="A18" workbookViewId="0">
      <selection activeCell="D43" sqref="D43"/>
    </sheetView>
  </sheetViews>
  <sheetFormatPr baseColWidth="10" defaultColWidth="9.140625" defaultRowHeight="11.25" x14ac:dyDescent="0.2"/>
  <cols>
    <col min="1" max="1" width="10" style="29" customWidth="1"/>
    <col min="2" max="2" width="57.28515625" style="29" customWidth="1"/>
    <col min="3" max="3" width="13.28515625" style="29" customWidth="1"/>
    <col min="4" max="4" width="14.42578125" style="29" customWidth="1"/>
    <col min="5" max="5" width="11.28515625" style="29" customWidth="1"/>
    <col min="6" max="16384" width="9.140625" style="29"/>
  </cols>
  <sheetData>
    <row r="1" spans="1:5" s="35" customFormat="1" ht="18.95" customHeight="1" x14ac:dyDescent="0.25">
      <c r="A1" s="173" t="s">
        <v>672</v>
      </c>
      <c r="B1" s="173"/>
      <c r="C1" s="173"/>
      <c r="D1" s="27" t="s">
        <v>617</v>
      </c>
      <c r="E1" s="28">
        <v>2022</v>
      </c>
    </row>
    <row r="2" spans="1:5" s="35" customFormat="1" ht="18.95" customHeight="1" x14ac:dyDescent="0.25">
      <c r="A2" s="173" t="s">
        <v>624</v>
      </c>
      <c r="B2" s="173"/>
      <c r="C2" s="173"/>
      <c r="D2" s="27" t="s">
        <v>618</v>
      </c>
      <c r="E2" s="28" t="s">
        <v>620</v>
      </c>
    </row>
    <row r="3" spans="1:5" s="35" customFormat="1" ht="18.95" customHeight="1" x14ac:dyDescent="0.25">
      <c r="A3" s="173" t="s">
        <v>673</v>
      </c>
      <c r="B3" s="173"/>
      <c r="C3" s="173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8">
        <v>2022</v>
      </c>
      <c r="D7" s="128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254145.49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53289.440000000002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2">
        <v>1110</v>
      </c>
      <c r="B15" s="133" t="s">
        <v>639</v>
      </c>
      <c r="C15" s="134">
        <f>SUM(C8:C14)</f>
        <v>254145.49</v>
      </c>
      <c r="D15" s="134">
        <f>SUM(D8:D14)</f>
        <v>53289.440000000002</v>
      </c>
    </row>
    <row r="18" spans="1:5" x14ac:dyDescent="0.2">
      <c r="A18" s="31" t="s">
        <v>178</v>
      </c>
      <c r="B18" s="31"/>
      <c r="C18" s="31"/>
      <c r="D18" s="31"/>
      <c r="E18" s="129"/>
    </row>
    <row r="19" spans="1:5" x14ac:dyDescent="0.2">
      <c r="A19" s="32" t="s">
        <v>146</v>
      </c>
      <c r="B19" s="32" t="s">
        <v>661</v>
      </c>
      <c r="C19" s="143" t="s">
        <v>660</v>
      </c>
      <c r="D19" s="143" t="s">
        <v>181</v>
      </c>
      <c r="E19" s="129"/>
    </row>
    <row r="20" spans="1:5" x14ac:dyDescent="0.2">
      <c r="A20" s="132">
        <v>1230</v>
      </c>
      <c r="B20" s="133" t="s">
        <v>230</v>
      </c>
      <c r="C20" s="134">
        <f>SUM(C21:C27)</f>
        <v>0</v>
      </c>
      <c r="D20" s="134">
        <f>SUM(D21:D27)</f>
        <v>0</v>
      </c>
      <c r="E20" s="129"/>
    </row>
    <row r="21" spans="1:5" x14ac:dyDescent="0.2">
      <c r="A21" s="33">
        <v>1231</v>
      </c>
      <c r="B21" s="29" t="s">
        <v>231</v>
      </c>
      <c r="C21" s="34">
        <v>0</v>
      </c>
      <c r="D21" s="131">
        <v>0</v>
      </c>
      <c r="E21" s="129"/>
    </row>
    <row r="22" spans="1:5" x14ac:dyDescent="0.2">
      <c r="A22" s="33">
        <v>1232</v>
      </c>
      <c r="B22" s="29" t="s">
        <v>232</v>
      </c>
      <c r="C22" s="34">
        <v>0</v>
      </c>
      <c r="D22" s="131">
        <v>0</v>
      </c>
      <c r="E22" s="129"/>
    </row>
    <row r="23" spans="1:5" x14ac:dyDescent="0.2">
      <c r="A23" s="33">
        <v>1233</v>
      </c>
      <c r="B23" s="29" t="s">
        <v>233</v>
      </c>
      <c r="C23" s="34">
        <v>0</v>
      </c>
      <c r="D23" s="131">
        <v>0</v>
      </c>
      <c r="E23" s="129"/>
    </row>
    <row r="24" spans="1:5" x14ac:dyDescent="0.2">
      <c r="A24" s="33">
        <v>1234</v>
      </c>
      <c r="B24" s="29" t="s">
        <v>234</v>
      </c>
      <c r="C24" s="34">
        <v>0</v>
      </c>
      <c r="D24" s="131">
        <v>0</v>
      </c>
      <c r="E24" s="129"/>
    </row>
    <row r="25" spans="1:5" x14ac:dyDescent="0.2">
      <c r="A25" s="33">
        <v>1235</v>
      </c>
      <c r="B25" s="29" t="s">
        <v>235</v>
      </c>
      <c r="C25" s="34">
        <v>0</v>
      </c>
      <c r="D25" s="131">
        <v>0</v>
      </c>
      <c r="E25" s="129"/>
    </row>
    <row r="26" spans="1:5" x14ac:dyDescent="0.2">
      <c r="A26" s="33">
        <v>1236</v>
      </c>
      <c r="B26" s="29" t="s">
        <v>236</v>
      </c>
      <c r="C26" s="34">
        <v>0</v>
      </c>
      <c r="D26" s="131">
        <v>0</v>
      </c>
      <c r="E26" s="129"/>
    </row>
    <row r="27" spans="1:5" x14ac:dyDescent="0.2">
      <c r="A27" s="33">
        <v>1239</v>
      </c>
      <c r="B27" s="29" t="s">
        <v>237</v>
      </c>
      <c r="C27" s="34">
        <v>0</v>
      </c>
      <c r="D27" s="131">
        <v>0</v>
      </c>
      <c r="E27" s="129"/>
    </row>
    <row r="28" spans="1:5" x14ac:dyDescent="0.2">
      <c r="A28" s="132">
        <v>1240</v>
      </c>
      <c r="B28" s="133" t="s">
        <v>238</v>
      </c>
      <c r="C28" s="134">
        <f>SUM(C29:C36)</f>
        <v>11698</v>
      </c>
      <c r="D28" s="134">
        <f>SUM(D29:D36)</f>
        <v>11698</v>
      </c>
      <c r="E28" s="129"/>
    </row>
    <row r="29" spans="1:5" x14ac:dyDescent="0.2">
      <c r="A29" s="33">
        <v>1241</v>
      </c>
      <c r="B29" s="29" t="s">
        <v>239</v>
      </c>
      <c r="C29" s="34">
        <v>11698</v>
      </c>
      <c r="D29" s="131">
        <v>11698</v>
      </c>
      <c r="E29" s="129"/>
    </row>
    <row r="30" spans="1:5" x14ac:dyDescent="0.2">
      <c r="A30" s="33">
        <v>1242</v>
      </c>
      <c r="B30" s="29" t="s">
        <v>240</v>
      </c>
      <c r="C30" s="34">
        <v>0</v>
      </c>
      <c r="D30" s="131">
        <v>0</v>
      </c>
      <c r="E30" s="129"/>
    </row>
    <row r="31" spans="1:5" x14ac:dyDescent="0.2">
      <c r="A31" s="33">
        <v>1243</v>
      </c>
      <c r="B31" s="29" t="s">
        <v>241</v>
      </c>
      <c r="C31" s="34">
        <v>0</v>
      </c>
      <c r="D31" s="131">
        <v>0</v>
      </c>
      <c r="E31" s="129"/>
    </row>
    <row r="32" spans="1:5" x14ac:dyDescent="0.2">
      <c r="A32" s="33">
        <v>1244</v>
      </c>
      <c r="B32" s="29" t="s">
        <v>242</v>
      </c>
      <c r="C32" s="34">
        <v>0</v>
      </c>
      <c r="D32" s="131">
        <v>0</v>
      </c>
      <c r="E32" s="129"/>
    </row>
    <row r="33" spans="1:5" x14ac:dyDescent="0.2">
      <c r="A33" s="33">
        <v>1245</v>
      </c>
      <c r="B33" s="29" t="s">
        <v>243</v>
      </c>
      <c r="C33" s="34">
        <v>0</v>
      </c>
      <c r="D33" s="131">
        <v>0</v>
      </c>
      <c r="E33" s="129"/>
    </row>
    <row r="34" spans="1:5" x14ac:dyDescent="0.2">
      <c r="A34" s="33">
        <v>1246</v>
      </c>
      <c r="B34" s="29" t="s">
        <v>244</v>
      </c>
      <c r="C34" s="34">
        <v>0</v>
      </c>
      <c r="D34" s="131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1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1">
        <v>0</v>
      </c>
    </row>
    <row r="37" spans="1:5" x14ac:dyDescent="0.2">
      <c r="A37" s="132">
        <v>1250</v>
      </c>
      <c r="B37" s="133" t="s">
        <v>248</v>
      </c>
      <c r="C37" s="134">
        <f>SUM(C38:C42)</f>
        <v>0</v>
      </c>
      <c r="D37" s="134">
        <f>SUM(D38:D42)</f>
        <v>0</v>
      </c>
      <c r="E37" s="133"/>
    </row>
    <row r="38" spans="1:5" x14ac:dyDescent="0.2">
      <c r="A38" s="33">
        <v>1251</v>
      </c>
      <c r="B38" s="29" t="s">
        <v>249</v>
      </c>
      <c r="C38" s="34">
        <v>0</v>
      </c>
      <c r="D38" s="131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1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1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1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1">
        <v>0</v>
      </c>
    </row>
    <row r="43" spans="1:5" x14ac:dyDescent="0.2">
      <c r="B43" s="135" t="s">
        <v>640</v>
      </c>
      <c r="C43" s="134">
        <f>C20+C28+C37</f>
        <v>11698</v>
      </c>
      <c r="D43" s="134">
        <f>D20+D28+D37</f>
        <v>11698</v>
      </c>
    </row>
    <row r="44" spans="1:5" s="129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8">
        <v>2022</v>
      </c>
      <c r="D46" s="128">
        <v>2021</v>
      </c>
      <c r="E46" s="32"/>
    </row>
    <row r="47" spans="1:5" s="129" customFormat="1" x14ac:dyDescent="0.2">
      <c r="A47" s="132">
        <v>3210</v>
      </c>
      <c r="B47" s="133" t="s">
        <v>641</v>
      </c>
      <c r="C47" s="134">
        <v>160150.79</v>
      </c>
      <c r="D47" s="134">
        <v>-217251.9</v>
      </c>
    </row>
    <row r="48" spans="1:5" x14ac:dyDescent="0.2">
      <c r="A48" s="130"/>
      <c r="B48" s="135" t="s">
        <v>629</v>
      </c>
      <c r="C48" s="134">
        <f>C51+C63+C95+C98+C49</f>
        <v>42514.13</v>
      </c>
      <c r="D48" s="134">
        <f>D51+D63+D95+D98+D49</f>
        <v>0</v>
      </c>
    </row>
    <row r="49" spans="1:4" s="129" customFormat="1" x14ac:dyDescent="0.2">
      <c r="A49" s="144">
        <v>5100</v>
      </c>
      <c r="B49" s="145" t="s">
        <v>361</v>
      </c>
      <c r="C49" s="146">
        <f>SUM(C50:C50)</f>
        <v>0</v>
      </c>
      <c r="D49" s="146">
        <f>SUM(D50:D50)</f>
        <v>0</v>
      </c>
    </row>
    <row r="50" spans="1:4" s="129" customFormat="1" x14ac:dyDescent="0.2">
      <c r="A50" s="147">
        <v>5130</v>
      </c>
      <c r="B50" s="148" t="s">
        <v>662</v>
      </c>
      <c r="C50" s="149">
        <v>0</v>
      </c>
      <c r="D50" s="149">
        <v>0</v>
      </c>
    </row>
    <row r="51" spans="1:4" x14ac:dyDescent="0.2">
      <c r="A51" s="132">
        <v>5400</v>
      </c>
      <c r="B51" s="133" t="s">
        <v>426</v>
      </c>
      <c r="C51" s="134">
        <f>C52+C54+C56+C58+C60</f>
        <v>0</v>
      </c>
      <c r="D51" s="134">
        <f>D52+D54+D56+D58+D60</f>
        <v>0</v>
      </c>
    </row>
    <row r="52" spans="1:4" x14ac:dyDescent="0.2">
      <c r="A52" s="130">
        <v>5410</v>
      </c>
      <c r="B52" s="129" t="s">
        <v>630</v>
      </c>
      <c r="C52" s="131">
        <f>C53</f>
        <v>0</v>
      </c>
      <c r="D52" s="131">
        <f>D53</f>
        <v>0</v>
      </c>
    </row>
    <row r="53" spans="1:4" x14ac:dyDescent="0.2">
      <c r="A53" s="130">
        <v>5411</v>
      </c>
      <c r="B53" s="129" t="s">
        <v>428</v>
      </c>
      <c r="C53" s="131">
        <v>0</v>
      </c>
      <c r="D53" s="131">
        <v>0</v>
      </c>
    </row>
    <row r="54" spans="1:4" x14ac:dyDescent="0.2">
      <c r="A54" s="130">
        <v>5420</v>
      </c>
      <c r="B54" s="129" t="s">
        <v>631</v>
      </c>
      <c r="C54" s="131">
        <f>C55</f>
        <v>0</v>
      </c>
      <c r="D54" s="131">
        <f>D55</f>
        <v>0</v>
      </c>
    </row>
    <row r="55" spans="1:4" x14ac:dyDescent="0.2">
      <c r="A55" s="130">
        <v>5421</v>
      </c>
      <c r="B55" s="129" t="s">
        <v>431</v>
      </c>
      <c r="C55" s="131">
        <v>0</v>
      </c>
      <c r="D55" s="131">
        <v>0</v>
      </c>
    </row>
    <row r="56" spans="1:4" x14ac:dyDescent="0.2">
      <c r="A56" s="130">
        <v>5430</v>
      </c>
      <c r="B56" s="129" t="s">
        <v>632</v>
      </c>
      <c r="C56" s="131">
        <f>C57</f>
        <v>0</v>
      </c>
      <c r="D56" s="131">
        <f>D57</f>
        <v>0</v>
      </c>
    </row>
    <row r="57" spans="1:4" x14ac:dyDescent="0.2">
      <c r="A57" s="130">
        <v>5431</v>
      </c>
      <c r="B57" s="129" t="s">
        <v>434</v>
      </c>
      <c r="C57" s="131">
        <v>0</v>
      </c>
      <c r="D57" s="131">
        <v>0</v>
      </c>
    </row>
    <row r="58" spans="1:4" x14ac:dyDescent="0.2">
      <c r="A58" s="130">
        <v>5440</v>
      </c>
      <c r="B58" s="129" t="s">
        <v>633</v>
      </c>
      <c r="C58" s="131">
        <f>C59</f>
        <v>0</v>
      </c>
      <c r="D58" s="131">
        <f>D59</f>
        <v>0</v>
      </c>
    </row>
    <row r="59" spans="1:4" x14ac:dyDescent="0.2">
      <c r="A59" s="130">
        <v>5441</v>
      </c>
      <c r="B59" s="129" t="s">
        <v>633</v>
      </c>
      <c r="C59" s="131">
        <v>0</v>
      </c>
      <c r="D59" s="131">
        <v>0</v>
      </c>
    </row>
    <row r="60" spans="1:4" x14ac:dyDescent="0.2">
      <c r="A60" s="130">
        <v>5450</v>
      </c>
      <c r="B60" s="129" t="s">
        <v>634</v>
      </c>
      <c r="C60" s="131">
        <f>SUM(C61:C62)</f>
        <v>0</v>
      </c>
      <c r="D60" s="131">
        <f>SUM(D61:D62)</f>
        <v>0</v>
      </c>
    </row>
    <row r="61" spans="1:4" x14ac:dyDescent="0.2">
      <c r="A61" s="130">
        <v>5451</v>
      </c>
      <c r="B61" s="129" t="s">
        <v>438</v>
      </c>
      <c r="C61" s="131">
        <v>0</v>
      </c>
      <c r="D61" s="131">
        <v>0</v>
      </c>
    </row>
    <row r="62" spans="1:4" x14ac:dyDescent="0.2">
      <c r="A62" s="130">
        <v>5452</v>
      </c>
      <c r="B62" s="129" t="s">
        <v>439</v>
      </c>
      <c r="C62" s="131">
        <v>0</v>
      </c>
      <c r="D62" s="131">
        <v>0</v>
      </c>
    </row>
    <row r="63" spans="1:4" x14ac:dyDescent="0.2">
      <c r="A63" s="132">
        <v>5500</v>
      </c>
      <c r="B63" s="133" t="s">
        <v>440</v>
      </c>
      <c r="C63" s="134">
        <f>C64+C73+C76+C82+C84+C86</f>
        <v>42514.13</v>
      </c>
      <c r="D63" s="134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42514.13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7530.42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32378.71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2605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2">
        <v>5600</v>
      </c>
      <c r="B95" s="133" t="s">
        <v>79</v>
      </c>
      <c r="C95" s="134">
        <f>C96</f>
        <v>0</v>
      </c>
      <c r="D95" s="134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2">
        <v>2110</v>
      </c>
      <c r="B98" s="138" t="s">
        <v>642</v>
      </c>
      <c r="C98" s="134">
        <f>SUM(C99:C103)</f>
        <v>0</v>
      </c>
      <c r="D98" s="134">
        <f>SUM(D99:D103)</f>
        <v>0</v>
      </c>
    </row>
    <row r="99" spans="1:4" x14ac:dyDescent="0.2">
      <c r="A99" s="130">
        <v>2111</v>
      </c>
      <c r="B99" s="129" t="s">
        <v>643</v>
      </c>
      <c r="C99" s="131">
        <v>0</v>
      </c>
      <c r="D99" s="131">
        <v>0</v>
      </c>
    </row>
    <row r="100" spans="1:4" x14ac:dyDescent="0.2">
      <c r="A100" s="130">
        <v>2112</v>
      </c>
      <c r="B100" s="129" t="s">
        <v>644</v>
      </c>
      <c r="C100" s="131">
        <v>0</v>
      </c>
      <c r="D100" s="131">
        <v>0</v>
      </c>
    </row>
    <row r="101" spans="1:4" x14ac:dyDescent="0.2">
      <c r="A101" s="130">
        <v>2112</v>
      </c>
      <c r="B101" s="129" t="s">
        <v>645</v>
      </c>
      <c r="C101" s="131">
        <v>0</v>
      </c>
      <c r="D101" s="131">
        <v>0</v>
      </c>
    </row>
    <row r="102" spans="1:4" x14ac:dyDescent="0.2">
      <c r="A102" s="130">
        <v>2115</v>
      </c>
      <c r="B102" s="129" t="s">
        <v>646</v>
      </c>
      <c r="C102" s="131">
        <v>0</v>
      </c>
      <c r="D102" s="131">
        <v>0</v>
      </c>
    </row>
    <row r="103" spans="1:4" x14ac:dyDescent="0.2">
      <c r="A103" s="130">
        <v>2114</v>
      </c>
      <c r="B103" s="129" t="s">
        <v>647</v>
      </c>
      <c r="C103" s="131">
        <v>0</v>
      </c>
      <c r="D103" s="131">
        <v>0</v>
      </c>
    </row>
    <row r="104" spans="1:4" x14ac:dyDescent="0.2">
      <c r="A104" s="130"/>
      <c r="B104" s="135" t="s">
        <v>648</v>
      </c>
      <c r="C104" s="134">
        <f>+C105</f>
        <v>0</v>
      </c>
      <c r="D104" s="134">
        <f>+D105</f>
        <v>0</v>
      </c>
    </row>
    <row r="105" spans="1:4" s="129" customFormat="1" x14ac:dyDescent="0.2">
      <c r="A105" s="144">
        <v>3100</v>
      </c>
      <c r="B105" s="150" t="s">
        <v>663</v>
      </c>
      <c r="C105" s="151">
        <f>SUM(C106:C109)</f>
        <v>0</v>
      </c>
      <c r="D105" s="151">
        <f>SUM(D106:D109)</f>
        <v>0</v>
      </c>
    </row>
    <row r="106" spans="1:4" s="129" customFormat="1" x14ac:dyDescent="0.2">
      <c r="A106" s="147"/>
      <c r="B106" s="152" t="s">
        <v>664</v>
      </c>
      <c r="C106" s="153">
        <v>0</v>
      </c>
      <c r="D106" s="153">
        <v>0</v>
      </c>
    </row>
    <row r="107" spans="1:4" s="129" customFormat="1" x14ac:dyDescent="0.2">
      <c r="A107" s="147"/>
      <c r="B107" s="152" t="s">
        <v>665</v>
      </c>
      <c r="C107" s="153">
        <v>0</v>
      </c>
      <c r="D107" s="153">
        <v>0</v>
      </c>
    </row>
    <row r="108" spans="1:4" s="129" customFormat="1" x14ac:dyDescent="0.2">
      <c r="A108" s="147"/>
      <c r="B108" s="152" t="s">
        <v>666</v>
      </c>
      <c r="C108" s="153">
        <v>0</v>
      </c>
      <c r="D108" s="153">
        <v>0</v>
      </c>
    </row>
    <row r="109" spans="1:4" s="129" customFormat="1" x14ac:dyDescent="0.2">
      <c r="A109" s="147"/>
      <c r="B109" s="152" t="s">
        <v>667</v>
      </c>
      <c r="C109" s="153">
        <v>0</v>
      </c>
      <c r="D109" s="153">
        <v>0</v>
      </c>
    </row>
    <row r="110" spans="1:4" s="129" customFormat="1" x14ac:dyDescent="0.2">
      <c r="A110" s="147"/>
      <c r="B110" s="155" t="s">
        <v>668</v>
      </c>
      <c r="C110" s="146">
        <f>+C111</f>
        <v>0</v>
      </c>
      <c r="D110" s="146">
        <f>+D111</f>
        <v>0</v>
      </c>
    </row>
    <row r="111" spans="1:4" s="129" customFormat="1" x14ac:dyDescent="0.2">
      <c r="A111" s="144">
        <v>1270</v>
      </c>
      <c r="B111" s="154" t="s">
        <v>254</v>
      </c>
      <c r="C111" s="151">
        <f>+C112</f>
        <v>0</v>
      </c>
      <c r="D111" s="151">
        <f>+D112</f>
        <v>0</v>
      </c>
    </row>
    <row r="112" spans="1:4" s="129" customFormat="1" x14ac:dyDescent="0.2">
      <c r="A112" s="147">
        <v>1273</v>
      </c>
      <c r="B112" s="148" t="s">
        <v>669</v>
      </c>
      <c r="C112" s="153">
        <v>0</v>
      </c>
      <c r="D112" s="153">
        <v>0</v>
      </c>
    </row>
    <row r="113" spans="1:4" s="129" customFormat="1" x14ac:dyDescent="0.2">
      <c r="A113" s="147"/>
      <c r="B113" s="155" t="s">
        <v>670</v>
      </c>
      <c r="C113" s="146">
        <f>+C114+C116</f>
        <v>0</v>
      </c>
      <c r="D113" s="146">
        <f>+D114+D116</f>
        <v>0</v>
      </c>
    </row>
    <row r="114" spans="1:4" s="129" customFormat="1" x14ac:dyDescent="0.2">
      <c r="A114" s="144">
        <v>4300</v>
      </c>
      <c r="B114" s="150" t="s">
        <v>671</v>
      </c>
      <c r="C114" s="151">
        <f>+C115</f>
        <v>0</v>
      </c>
      <c r="D114" s="156">
        <f>+D115</f>
        <v>0</v>
      </c>
    </row>
    <row r="115" spans="1:4" s="129" customFormat="1" x14ac:dyDescent="0.2">
      <c r="A115" s="147">
        <v>4399</v>
      </c>
      <c r="B115" s="152" t="s">
        <v>354</v>
      </c>
      <c r="C115" s="153">
        <v>0</v>
      </c>
      <c r="D115" s="153">
        <v>0</v>
      </c>
    </row>
    <row r="116" spans="1:4" x14ac:dyDescent="0.2">
      <c r="A116" s="132">
        <v>1120</v>
      </c>
      <c r="B116" s="139" t="s">
        <v>649</v>
      </c>
      <c r="C116" s="134">
        <f>SUM(C117:C125)</f>
        <v>0</v>
      </c>
      <c r="D116" s="134">
        <f>SUM(D117:D125)</f>
        <v>0</v>
      </c>
    </row>
    <row r="117" spans="1:4" x14ac:dyDescent="0.2">
      <c r="A117" s="130">
        <v>1124</v>
      </c>
      <c r="B117" s="140" t="s">
        <v>650</v>
      </c>
      <c r="C117" s="141">
        <v>0</v>
      </c>
      <c r="D117" s="131">
        <v>0</v>
      </c>
    </row>
    <row r="118" spans="1:4" x14ac:dyDescent="0.2">
      <c r="A118" s="130">
        <v>1124</v>
      </c>
      <c r="B118" s="140" t="s">
        <v>651</v>
      </c>
      <c r="C118" s="141">
        <v>0</v>
      </c>
      <c r="D118" s="131">
        <v>0</v>
      </c>
    </row>
    <row r="119" spans="1:4" x14ac:dyDescent="0.2">
      <c r="A119" s="130">
        <v>1124</v>
      </c>
      <c r="B119" s="140" t="s">
        <v>652</v>
      </c>
      <c r="C119" s="141">
        <v>0</v>
      </c>
      <c r="D119" s="131">
        <v>0</v>
      </c>
    </row>
    <row r="120" spans="1:4" x14ac:dyDescent="0.2">
      <c r="A120" s="130">
        <v>1124</v>
      </c>
      <c r="B120" s="140" t="s">
        <v>653</v>
      </c>
      <c r="C120" s="141">
        <v>0</v>
      </c>
      <c r="D120" s="131">
        <v>0</v>
      </c>
    </row>
    <row r="121" spans="1:4" x14ac:dyDescent="0.2">
      <c r="A121" s="130">
        <v>1124</v>
      </c>
      <c r="B121" s="140" t="s">
        <v>654</v>
      </c>
      <c r="C121" s="131">
        <v>0</v>
      </c>
      <c r="D121" s="131">
        <v>0</v>
      </c>
    </row>
    <row r="122" spans="1:4" x14ac:dyDescent="0.2">
      <c r="A122" s="130">
        <v>1124</v>
      </c>
      <c r="B122" s="140" t="s">
        <v>655</v>
      </c>
      <c r="C122" s="131">
        <v>0</v>
      </c>
      <c r="D122" s="131">
        <v>0</v>
      </c>
    </row>
    <row r="123" spans="1:4" x14ac:dyDescent="0.2">
      <c r="A123" s="130">
        <v>1122</v>
      </c>
      <c r="B123" s="140" t="s">
        <v>656</v>
      </c>
      <c r="C123" s="131">
        <v>0</v>
      </c>
      <c r="D123" s="131">
        <v>0</v>
      </c>
    </row>
    <row r="124" spans="1:4" x14ac:dyDescent="0.2">
      <c r="A124" s="130">
        <v>1122</v>
      </c>
      <c r="B124" s="140" t="s">
        <v>657</v>
      </c>
      <c r="C124" s="141">
        <v>0</v>
      </c>
      <c r="D124" s="131">
        <v>0</v>
      </c>
    </row>
    <row r="125" spans="1:4" x14ac:dyDescent="0.2">
      <c r="A125" s="130">
        <v>1122</v>
      </c>
      <c r="B125" s="140" t="s">
        <v>658</v>
      </c>
      <c r="C125" s="131">
        <v>0</v>
      </c>
      <c r="D125" s="131">
        <v>0</v>
      </c>
    </row>
    <row r="126" spans="1:4" x14ac:dyDescent="0.2">
      <c r="A126" s="130"/>
      <c r="B126" s="142" t="s">
        <v>659</v>
      </c>
      <c r="C126" s="134">
        <f>C47+C48+C104-C110-C113</f>
        <v>202664.92</v>
      </c>
      <c r="D126" s="134">
        <f>D47+D48+D104-D110-D113</f>
        <v>-217251.9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86" fitToHeight="2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B3" s="110"/>
    </row>
    <row r="4" spans="1:2" ht="14.1" customHeight="1" x14ac:dyDescent="0.2">
      <c r="A4" s="111" t="s">
        <v>27</v>
      </c>
      <c r="B4" s="101" t="s">
        <v>78</v>
      </c>
    </row>
    <row r="5" spans="1:2" ht="14.1" customHeight="1" x14ac:dyDescent="0.2">
      <c r="B5" s="101" t="s">
        <v>51</v>
      </c>
    </row>
    <row r="6" spans="1:2" ht="14.1" customHeight="1" x14ac:dyDescent="0.2">
      <c r="B6" s="101" t="s">
        <v>151</v>
      </c>
    </row>
    <row r="7" spans="1:2" ht="14.1" customHeight="1" x14ac:dyDescent="0.2">
      <c r="B7" s="101" t="s">
        <v>152</v>
      </c>
    </row>
    <row r="8" spans="1:2" ht="14.1" customHeight="1" x14ac:dyDescent="0.2"/>
    <row r="9" spans="1:2" x14ac:dyDescent="0.2">
      <c r="A9" s="111" t="s">
        <v>29</v>
      </c>
      <c r="B9" s="103" t="s">
        <v>597</v>
      </c>
    </row>
    <row r="10" spans="1:2" ht="15" customHeight="1" x14ac:dyDescent="0.2">
      <c r="B10" s="103" t="s">
        <v>75</v>
      </c>
    </row>
    <row r="11" spans="1:2" ht="15" customHeight="1" x14ac:dyDescent="0.2">
      <c r="B11" s="113" t="s">
        <v>195</v>
      </c>
    </row>
    <row r="12" spans="1:2" ht="15" customHeight="1" x14ac:dyDescent="0.2"/>
    <row r="13" spans="1:2" x14ac:dyDescent="0.2">
      <c r="A13" s="111" t="s">
        <v>76</v>
      </c>
      <c r="B13" s="101" t="s">
        <v>598</v>
      </c>
    </row>
    <row r="14" spans="1:2" ht="15" customHeight="1" x14ac:dyDescent="0.2">
      <c r="B14" s="101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1" orientation="landscape" horizontalDpi="300" verticalDpi="300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C30" sqref="C30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35.7109375" style="39" customWidth="1"/>
    <col min="4" max="16384" width="11.42578125" style="39"/>
  </cols>
  <sheetData>
    <row r="1" spans="1:3" s="37" customFormat="1" ht="18" customHeight="1" x14ac:dyDescent="0.25">
      <c r="A1" s="174" t="s">
        <v>672</v>
      </c>
      <c r="B1" s="175"/>
      <c r="C1" s="176"/>
    </row>
    <row r="2" spans="1:3" s="37" customFormat="1" ht="18" customHeight="1" x14ac:dyDescent="0.25">
      <c r="A2" s="177" t="s">
        <v>625</v>
      </c>
      <c r="B2" s="178"/>
      <c r="C2" s="179"/>
    </row>
    <row r="3" spans="1:3" s="37" customFormat="1" ht="18" customHeight="1" x14ac:dyDescent="0.25">
      <c r="A3" s="177" t="s">
        <v>673</v>
      </c>
      <c r="B3" s="180"/>
      <c r="C3" s="179"/>
    </row>
    <row r="4" spans="1:3" s="40" customFormat="1" ht="18" customHeight="1" x14ac:dyDescent="0.2">
      <c r="A4" s="181" t="s">
        <v>626</v>
      </c>
      <c r="B4" s="182"/>
      <c r="C4" s="183"/>
    </row>
    <row r="5" spans="1:3" s="38" customFormat="1" x14ac:dyDescent="0.2">
      <c r="A5" s="58" t="s">
        <v>525</v>
      </c>
      <c r="B5" s="58"/>
      <c r="C5" s="157">
        <v>2204395.25</v>
      </c>
    </row>
    <row r="6" spans="1:3" x14ac:dyDescent="0.2">
      <c r="A6" s="59"/>
      <c r="B6" s="60"/>
      <c r="C6" s="78"/>
    </row>
    <row r="7" spans="1:3" x14ac:dyDescent="0.2">
      <c r="A7" s="67" t="s">
        <v>526</v>
      </c>
      <c r="B7" s="67"/>
      <c r="C7" s="158">
        <f>SUM(C8:C13)</f>
        <v>0</v>
      </c>
    </row>
    <row r="8" spans="1:3" x14ac:dyDescent="0.2">
      <c r="A8" s="75" t="s">
        <v>527</v>
      </c>
      <c r="B8" s="74" t="s">
        <v>344</v>
      </c>
      <c r="C8" s="159">
        <v>0</v>
      </c>
    </row>
    <row r="9" spans="1:3" x14ac:dyDescent="0.2">
      <c r="A9" s="61" t="s">
        <v>528</v>
      </c>
      <c r="B9" s="62" t="s">
        <v>537</v>
      </c>
      <c r="C9" s="159">
        <v>0</v>
      </c>
    </row>
    <row r="10" spans="1:3" x14ac:dyDescent="0.2">
      <c r="A10" s="61" t="s">
        <v>529</v>
      </c>
      <c r="B10" s="62" t="s">
        <v>352</v>
      </c>
      <c r="C10" s="159">
        <v>0</v>
      </c>
    </row>
    <row r="11" spans="1:3" x14ac:dyDescent="0.2">
      <c r="A11" s="61" t="s">
        <v>530</v>
      </c>
      <c r="B11" s="62" t="s">
        <v>353</v>
      </c>
      <c r="C11" s="159">
        <v>0</v>
      </c>
    </row>
    <row r="12" spans="1:3" x14ac:dyDescent="0.2">
      <c r="A12" s="61" t="s">
        <v>531</v>
      </c>
      <c r="B12" s="62" t="s">
        <v>354</v>
      </c>
      <c r="C12" s="159">
        <v>0</v>
      </c>
    </row>
    <row r="13" spans="1:3" x14ac:dyDescent="0.2">
      <c r="A13" s="63" t="s">
        <v>532</v>
      </c>
      <c r="B13" s="64" t="s">
        <v>533</v>
      </c>
      <c r="C13" s="159">
        <v>0</v>
      </c>
    </row>
    <row r="14" spans="1:3" x14ac:dyDescent="0.2">
      <c r="A14" s="73"/>
      <c r="B14" s="65"/>
      <c r="C14" s="66"/>
    </row>
    <row r="15" spans="1:3" x14ac:dyDescent="0.2">
      <c r="A15" s="67" t="s">
        <v>83</v>
      </c>
      <c r="B15" s="60"/>
      <c r="C15" s="158">
        <f>SUM(C16:C18)</f>
        <v>0</v>
      </c>
    </row>
    <row r="16" spans="1:3" x14ac:dyDescent="0.2">
      <c r="A16" s="68">
        <v>3.1</v>
      </c>
      <c r="B16" s="62" t="s">
        <v>536</v>
      </c>
      <c r="C16" s="159">
        <v>0</v>
      </c>
    </row>
    <row r="17" spans="1:3" x14ac:dyDescent="0.2">
      <c r="A17" s="69">
        <v>3.2</v>
      </c>
      <c r="B17" s="62" t="s">
        <v>534</v>
      </c>
      <c r="C17" s="159">
        <v>0</v>
      </c>
    </row>
    <row r="18" spans="1:3" x14ac:dyDescent="0.2">
      <c r="A18" s="69">
        <v>3.3</v>
      </c>
      <c r="B18" s="64" t="s">
        <v>535</v>
      </c>
      <c r="C18" s="160">
        <v>0</v>
      </c>
    </row>
    <row r="19" spans="1:3" x14ac:dyDescent="0.2">
      <c r="A19" s="59"/>
      <c r="B19" s="70"/>
      <c r="C19" s="71"/>
    </row>
    <row r="20" spans="1:3" x14ac:dyDescent="0.2">
      <c r="A20" s="72" t="s">
        <v>82</v>
      </c>
      <c r="B20" s="72"/>
      <c r="C20" s="157">
        <f>C5+C7-C15</f>
        <v>2204395.25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horizontalDpi="300" verticalDpi="30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tabSelected="1" workbookViewId="0">
      <selection activeCell="F23" sqref="F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34.85546875" style="39" customWidth="1"/>
    <col min="4" max="16384" width="11.42578125" style="39"/>
  </cols>
  <sheetData>
    <row r="1" spans="1:3" s="41" customFormat="1" ht="18.95" customHeight="1" x14ac:dyDescent="0.25">
      <c r="A1" s="184" t="s">
        <v>672</v>
      </c>
      <c r="B1" s="185"/>
      <c r="C1" s="186"/>
    </row>
    <row r="2" spans="1:3" s="41" customFormat="1" ht="18.95" customHeight="1" x14ac:dyDescent="0.25">
      <c r="A2" s="187" t="s">
        <v>627</v>
      </c>
      <c r="B2" s="188"/>
      <c r="C2" s="189"/>
    </row>
    <row r="3" spans="1:3" s="41" customFormat="1" ht="18.95" customHeight="1" x14ac:dyDescent="0.25">
      <c r="A3" s="187" t="s">
        <v>673</v>
      </c>
      <c r="B3" s="190"/>
      <c r="C3" s="189"/>
    </row>
    <row r="4" spans="1:3" s="42" customFormat="1" x14ac:dyDescent="0.2">
      <c r="A4" s="181" t="s">
        <v>626</v>
      </c>
      <c r="B4" s="182"/>
      <c r="C4" s="183"/>
    </row>
    <row r="5" spans="1:3" x14ac:dyDescent="0.2">
      <c r="A5" s="83" t="s">
        <v>538</v>
      </c>
      <c r="B5" s="58"/>
      <c r="C5" s="167">
        <v>2013428.33</v>
      </c>
    </row>
    <row r="6" spans="1:3" x14ac:dyDescent="0.2">
      <c r="A6" s="77"/>
      <c r="B6" s="60"/>
      <c r="C6" s="78"/>
    </row>
    <row r="7" spans="1:3" x14ac:dyDescent="0.2">
      <c r="A7" s="67" t="s">
        <v>539</v>
      </c>
      <c r="B7" s="79"/>
      <c r="C7" s="158">
        <f>SUM(C8:C28)</f>
        <v>11698</v>
      </c>
    </row>
    <row r="8" spans="1:3" x14ac:dyDescent="0.2">
      <c r="A8" s="127">
        <v>2.1</v>
      </c>
      <c r="B8" s="84" t="s">
        <v>372</v>
      </c>
      <c r="C8" s="161">
        <v>0</v>
      </c>
    </row>
    <row r="9" spans="1:3" x14ac:dyDescent="0.2">
      <c r="A9" s="127">
        <v>2.2000000000000002</v>
      </c>
      <c r="B9" s="84" t="s">
        <v>369</v>
      </c>
      <c r="C9" s="161">
        <v>0</v>
      </c>
    </row>
    <row r="10" spans="1:3" x14ac:dyDescent="0.2">
      <c r="A10" s="89">
        <v>2.2999999999999998</v>
      </c>
      <c r="B10" s="76" t="s">
        <v>239</v>
      </c>
      <c r="C10" s="161">
        <v>11698</v>
      </c>
    </row>
    <row r="11" spans="1:3" x14ac:dyDescent="0.2">
      <c r="A11" s="89">
        <v>2.4</v>
      </c>
      <c r="B11" s="76" t="s">
        <v>240</v>
      </c>
      <c r="C11" s="161">
        <v>0</v>
      </c>
    </row>
    <row r="12" spans="1:3" x14ac:dyDescent="0.2">
      <c r="A12" s="89">
        <v>2.5</v>
      </c>
      <c r="B12" s="76" t="s">
        <v>241</v>
      </c>
      <c r="C12" s="161">
        <v>0</v>
      </c>
    </row>
    <row r="13" spans="1:3" x14ac:dyDescent="0.2">
      <c r="A13" s="89">
        <v>2.6</v>
      </c>
      <c r="B13" s="76" t="s">
        <v>242</v>
      </c>
      <c r="C13" s="161">
        <v>0</v>
      </c>
    </row>
    <row r="14" spans="1:3" x14ac:dyDescent="0.2">
      <c r="A14" s="89">
        <v>2.7</v>
      </c>
      <c r="B14" s="76" t="s">
        <v>243</v>
      </c>
      <c r="C14" s="161">
        <v>0</v>
      </c>
    </row>
    <row r="15" spans="1:3" x14ac:dyDescent="0.2">
      <c r="A15" s="89">
        <v>2.8</v>
      </c>
      <c r="B15" s="76" t="s">
        <v>244</v>
      </c>
      <c r="C15" s="161">
        <v>0</v>
      </c>
    </row>
    <row r="16" spans="1:3" x14ac:dyDescent="0.2">
      <c r="A16" s="89">
        <v>2.9</v>
      </c>
      <c r="B16" s="76" t="s">
        <v>246</v>
      </c>
      <c r="C16" s="161">
        <v>0</v>
      </c>
    </row>
    <row r="17" spans="1:3" x14ac:dyDescent="0.2">
      <c r="A17" s="89" t="s">
        <v>540</v>
      </c>
      <c r="B17" s="76" t="s">
        <v>541</v>
      </c>
      <c r="C17" s="161">
        <v>0</v>
      </c>
    </row>
    <row r="18" spans="1:3" x14ac:dyDescent="0.2">
      <c r="A18" s="89" t="s">
        <v>570</v>
      </c>
      <c r="B18" s="76" t="s">
        <v>248</v>
      </c>
      <c r="C18" s="161">
        <v>0</v>
      </c>
    </row>
    <row r="19" spans="1:3" x14ac:dyDescent="0.2">
      <c r="A19" s="89" t="s">
        <v>571</v>
      </c>
      <c r="B19" s="76" t="s">
        <v>542</v>
      </c>
      <c r="C19" s="161">
        <v>0</v>
      </c>
    </row>
    <row r="20" spans="1:3" x14ac:dyDescent="0.2">
      <c r="A20" s="89" t="s">
        <v>572</v>
      </c>
      <c r="B20" s="76" t="s">
        <v>543</v>
      </c>
      <c r="C20" s="161">
        <v>0</v>
      </c>
    </row>
    <row r="21" spans="1:3" x14ac:dyDescent="0.2">
      <c r="A21" s="89" t="s">
        <v>573</v>
      </c>
      <c r="B21" s="76" t="s">
        <v>544</v>
      </c>
      <c r="C21" s="161">
        <v>0</v>
      </c>
    </row>
    <row r="22" spans="1:3" x14ac:dyDescent="0.2">
      <c r="A22" s="89" t="s">
        <v>545</v>
      </c>
      <c r="B22" s="76" t="s">
        <v>546</v>
      </c>
      <c r="C22" s="161">
        <v>0</v>
      </c>
    </row>
    <row r="23" spans="1:3" x14ac:dyDescent="0.2">
      <c r="A23" s="89" t="s">
        <v>547</v>
      </c>
      <c r="B23" s="76" t="s">
        <v>548</v>
      </c>
      <c r="C23" s="161">
        <v>0</v>
      </c>
    </row>
    <row r="24" spans="1:3" x14ac:dyDescent="0.2">
      <c r="A24" s="89" t="s">
        <v>549</v>
      </c>
      <c r="B24" s="76" t="s">
        <v>550</v>
      </c>
      <c r="C24" s="161">
        <v>0</v>
      </c>
    </row>
    <row r="25" spans="1:3" x14ac:dyDescent="0.2">
      <c r="A25" s="89" t="s">
        <v>551</v>
      </c>
      <c r="B25" s="76" t="s">
        <v>552</v>
      </c>
      <c r="C25" s="161">
        <v>0</v>
      </c>
    </row>
    <row r="26" spans="1:3" x14ac:dyDescent="0.2">
      <c r="A26" s="89" t="s">
        <v>553</v>
      </c>
      <c r="B26" s="76" t="s">
        <v>554</v>
      </c>
      <c r="C26" s="161">
        <v>0</v>
      </c>
    </row>
    <row r="27" spans="1:3" x14ac:dyDescent="0.2">
      <c r="A27" s="89" t="s">
        <v>555</v>
      </c>
      <c r="B27" s="76" t="s">
        <v>556</v>
      </c>
      <c r="C27" s="161">
        <v>0</v>
      </c>
    </row>
    <row r="28" spans="1:3" x14ac:dyDescent="0.2">
      <c r="A28" s="89" t="s">
        <v>557</v>
      </c>
      <c r="B28" s="84" t="s">
        <v>558</v>
      </c>
      <c r="C28" s="161">
        <v>0</v>
      </c>
    </row>
    <row r="29" spans="1:3" x14ac:dyDescent="0.2">
      <c r="A29" s="90"/>
      <c r="B29" s="85"/>
      <c r="C29" s="86"/>
    </row>
    <row r="30" spans="1:3" x14ac:dyDescent="0.2">
      <c r="A30" s="87" t="s">
        <v>559</v>
      </c>
      <c r="B30" s="88"/>
      <c r="C30" s="162">
        <f>SUM(C31:C37)</f>
        <v>42514.13</v>
      </c>
    </row>
    <row r="31" spans="1:3" x14ac:dyDescent="0.2">
      <c r="A31" s="89" t="s">
        <v>560</v>
      </c>
      <c r="B31" s="76" t="s">
        <v>441</v>
      </c>
      <c r="C31" s="161">
        <v>42514.13</v>
      </c>
    </row>
    <row r="32" spans="1:3" x14ac:dyDescent="0.2">
      <c r="A32" s="89" t="s">
        <v>561</v>
      </c>
      <c r="B32" s="76" t="s">
        <v>80</v>
      </c>
      <c r="C32" s="161">
        <v>0</v>
      </c>
    </row>
    <row r="33" spans="1:3" x14ac:dyDescent="0.2">
      <c r="A33" s="89" t="s">
        <v>562</v>
      </c>
      <c r="B33" s="76" t="s">
        <v>451</v>
      </c>
      <c r="C33" s="161">
        <v>0</v>
      </c>
    </row>
    <row r="34" spans="1:3" x14ac:dyDescent="0.2">
      <c r="A34" s="89" t="s">
        <v>563</v>
      </c>
      <c r="B34" s="76" t="s">
        <v>564</v>
      </c>
      <c r="C34" s="161">
        <v>0</v>
      </c>
    </row>
    <row r="35" spans="1:3" x14ac:dyDescent="0.2">
      <c r="A35" s="89" t="s">
        <v>565</v>
      </c>
      <c r="B35" s="76" t="s">
        <v>566</v>
      </c>
      <c r="C35" s="161">
        <v>0</v>
      </c>
    </row>
    <row r="36" spans="1:3" x14ac:dyDescent="0.2">
      <c r="A36" s="89" t="s">
        <v>567</v>
      </c>
      <c r="B36" s="76" t="s">
        <v>459</v>
      </c>
      <c r="C36" s="161">
        <v>0</v>
      </c>
    </row>
    <row r="37" spans="1:3" x14ac:dyDescent="0.2">
      <c r="A37" s="89" t="s">
        <v>568</v>
      </c>
      <c r="B37" s="84" t="s">
        <v>569</v>
      </c>
      <c r="C37" s="163">
        <v>0</v>
      </c>
    </row>
    <row r="38" spans="1:3" x14ac:dyDescent="0.2">
      <c r="A38" s="77"/>
      <c r="B38" s="80"/>
      <c r="C38" s="81"/>
    </row>
    <row r="39" spans="1:3" x14ac:dyDescent="0.2">
      <c r="A39" s="82" t="s">
        <v>84</v>
      </c>
      <c r="B39" s="58"/>
      <c r="C39" s="157">
        <f>C5-C7+C30</f>
        <v>2044244.46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B31" sqref="B3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8.7109375" style="29" customWidth="1"/>
    <col min="4" max="4" width="13" style="29" customWidth="1"/>
    <col min="5" max="5" width="12.85546875" style="29" customWidth="1"/>
    <col min="6" max="6" width="8.5703125" style="29" customWidth="1"/>
    <col min="7" max="7" width="11.140625" style="29" customWidth="1"/>
    <col min="8" max="8" width="8.7109375" style="29" customWidth="1"/>
    <col min="9" max="9" width="9.42578125" style="29" customWidth="1"/>
    <col min="10" max="10" width="9.28515625" style="29" customWidth="1"/>
    <col min="11" max="16384" width="9.140625" style="29"/>
  </cols>
  <sheetData>
    <row r="1" spans="1:10" ht="18.95" customHeight="1" x14ac:dyDescent="0.2">
      <c r="A1" s="173" t="s">
        <v>672</v>
      </c>
      <c r="B1" s="191"/>
      <c r="C1" s="191"/>
      <c r="D1" s="191"/>
      <c r="E1" s="191"/>
      <c r="F1" s="191"/>
      <c r="G1" s="27" t="s">
        <v>617</v>
      </c>
      <c r="H1" s="28">
        <v>2022</v>
      </c>
    </row>
    <row r="2" spans="1:10" ht="18.95" customHeight="1" x14ac:dyDescent="0.2">
      <c r="A2" s="173" t="s">
        <v>628</v>
      </c>
      <c r="B2" s="191"/>
      <c r="C2" s="191"/>
      <c r="D2" s="191"/>
      <c r="E2" s="191"/>
      <c r="F2" s="191"/>
      <c r="G2" s="27" t="s">
        <v>618</v>
      </c>
      <c r="H2" s="28" t="s">
        <v>620</v>
      </c>
    </row>
    <row r="3" spans="1:10" ht="18.95" customHeight="1" x14ac:dyDescent="0.2">
      <c r="A3" s="192" t="s">
        <v>673</v>
      </c>
      <c r="B3" s="193"/>
      <c r="C3" s="193"/>
      <c r="D3" s="193"/>
      <c r="E3" s="193"/>
      <c r="F3" s="193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ht="22.5" x14ac:dyDescent="0.2">
      <c r="A7" s="32" t="s">
        <v>146</v>
      </c>
      <c r="B7" s="32" t="s">
        <v>491</v>
      </c>
      <c r="C7" s="166" t="s">
        <v>180</v>
      </c>
      <c r="D7" s="166" t="s">
        <v>492</v>
      </c>
      <c r="E7" s="166" t="s">
        <v>493</v>
      </c>
      <c r="F7" s="166" t="s">
        <v>179</v>
      </c>
      <c r="G7" s="166" t="s">
        <v>124</v>
      </c>
      <c r="H7" s="166" t="s">
        <v>182</v>
      </c>
      <c r="I7" s="166" t="s">
        <v>183</v>
      </c>
      <c r="J7" s="166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5046274.2</v>
      </c>
      <c r="E40" s="34">
        <v>-5046274.2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7518635.9000000004</v>
      </c>
      <c r="E41" s="34">
        <v>-7518635.9000000004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542432</v>
      </c>
      <c r="E42" s="34">
        <v>-542432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6064254.6500000004</v>
      </c>
      <c r="E43" s="34">
        <v>-6064254.6500000004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4134324.95</v>
      </c>
      <c r="E44" s="34">
        <v>-4134324.95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2215774.2000000002</v>
      </c>
      <c r="E45" s="34">
        <v>-2215774.2000000002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2687534.2</v>
      </c>
      <c r="E46" s="34">
        <v>-2687534.2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471760</v>
      </c>
      <c r="E47" s="34">
        <v>-471760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2013428.33</v>
      </c>
      <c r="E48" s="34">
        <v>-2013428.33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2013428.33</v>
      </c>
      <c r="E49" s="34">
        <v>-2013428.33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2013428.33</v>
      </c>
      <c r="E50" s="34">
        <v>-2013428.33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2013428.33</v>
      </c>
      <c r="E51" s="34">
        <v>-2013428.33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4" t="s">
        <v>50</v>
      </c>
      <c r="C1" s="115"/>
      <c r="D1" s="115"/>
      <c r="E1" s="116"/>
    </row>
    <row r="2" spans="1:8" ht="15" customHeight="1" x14ac:dyDescent="0.2">
      <c r="A2" s="2" t="s">
        <v>31</v>
      </c>
    </row>
    <row r="3" spans="1:8" x14ac:dyDescent="0.2">
      <c r="A3" s="1"/>
    </row>
    <row r="4" spans="1:8" s="118" customFormat="1" x14ac:dyDescent="0.2">
      <c r="A4" s="117" t="s">
        <v>33</v>
      </c>
    </row>
    <row r="5" spans="1:8" s="118" customFormat="1" ht="39.950000000000003" customHeight="1" x14ac:dyDescent="0.2">
      <c r="A5" s="194" t="s">
        <v>34</v>
      </c>
      <c r="B5" s="194"/>
      <c r="C5" s="194"/>
      <c r="D5" s="194"/>
      <c r="E5" s="194"/>
      <c r="H5" s="119"/>
    </row>
    <row r="6" spans="1:8" s="118" customFormat="1" x14ac:dyDescent="0.2">
      <c r="A6" s="120"/>
      <c r="B6" s="120"/>
      <c r="C6" s="120"/>
      <c r="D6" s="120"/>
      <c r="H6" s="119"/>
    </row>
    <row r="7" spans="1:8" s="118" customFormat="1" ht="12.75" x14ac:dyDescent="0.2">
      <c r="A7" s="119" t="s">
        <v>35</v>
      </c>
      <c r="B7" s="119"/>
      <c r="C7" s="119"/>
      <c r="D7" s="119"/>
    </row>
    <row r="8" spans="1:8" s="118" customFormat="1" x14ac:dyDescent="0.2">
      <c r="A8" s="119"/>
      <c r="B8" s="119"/>
      <c r="C8" s="119"/>
      <c r="D8" s="119"/>
    </row>
    <row r="9" spans="1:8" s="118" customFormat="1" x14ac:dyDescent="0.2">
      <c r="A9" s="133" t="s">
        <v>125</v>
      </c>
      <c r="B9" s="119"/>
      <c r="C9" s="119"/>
      <c r="D9" s="119"/>
    </row>
    <row r="10" spans="1:8" s="118" customFormat="1" ht="26.1" customHeight="1" x14ac:dyDescent="0.2">
      <c r="A10" s="121" t="s">
        <v>600</v>
      </c>
      <c r="B10" s="195" t="s">
        <v>36</v>
      </c>
      <c r="C10" s="195"/>
      <c r="D10" s="195"/>
      <c r="E10" s="195"/>
    </row>
    <row r="11" spans="1:8" s="118" customFormat="1" ht="12.95" customHeight="1" x14ac:dyDescent="0.2">
      <c r="A11" s="122" t="s">
        <v>601</v>
      </c>
      <c r="B11" s="123" t="s">
        <v>37</v>
      </c>
      <c r="C11" s="123"/>
      <c r="D11" s="123"/>
      <c r="E11" s="123"/>
    </row>
    <row r="12" spans="1:8" s="118" customFormat="1" ht="26.1" customHeight="1" x14ac:dyDescent="0.2">
      <c r="A12" s="122" t="s">
        <v>602</v>
      </c>
      <c r="B12" s="195" t="s">
        <v>38</v>
      </c>
      <c r="C12" s="195"/>
      <c r="D12" s="195"/>
      <c r="E12" s="195"/>
    </row>
    <row r="13" spans="1:8" s="118" customFormat="1" ht="26.1" customHeight="1" x14ac:dyDescent="0.2">
      <c r="A13" s="122" t="s">
        <v>603</v>
      </c>
      <c r="B13" s="195" t="s">
        <v>39</v>
      </c>
      <c r="C13" s="195"/>
      <c r="D13" s="195"/>
      <c r="E13" s="195"/>
    </row>
    <row r="14" spans="1:8" s="118" customFormat="1" ht="11.25" customHeight="1" x14ac:dyDescent="0.2">
      <c r="A14" s="124"/>
      <c r="B14" s="125"/>
      <c r="C14" s="125"/>
      <c r="D14" s="125"/>
      <c r="E14" s="125"/>
    </row>
    <row r="15" spans="1:8" s="118" customFormat="1" ht="39" customHeight="1" x14ac:dyDescent="0.2">
      <c r="A15" s="121" t="s">
        <v>604</v>
      </c>
      <c r="B15" s="123" t="s">
        <v>40</v>
      </c>
    </row>
    <row r="16" spans="1:8" s="118" customFormat="1" ht="12.95" customHeight="1" x14ac:dyDescent="0.2">
      <c r="A16" s="122" t="s">
        <v>605</v>
      </c>
    </row>
    <row r="17" spans="1:4" s="118" customFormat="1" ht="12.95" customHeight="1" x14ac:dyDescent="0.2">
      <c r="A17" s="123"/>
    </row>
    <row r="18" spans="1:4" s="118" customFormat="1" ht="12.95" customHeight="1" x14ac:dyDescent="0.2">
      <c r="A18" s="133" t="s">
        <v>97</v>
      </c>
    </row>
    <row r="19" spans="1:4" s="118" customFormat="1" ht="12.95" customHeight="1" x14ac:dyDescent="0.2">
      <c r="A19" s="126" t="s">
        <v>606</v>
      </c>
    </row>
    <row r="20" spans="1:4" s="118" customFormat="1" ht="12.95" customHeight="1" x14ac:dyDescent="0.2">
      <c r="A20" s="126" t="s">
        <v>607</v>
      </c>
    </row>
    <row r="21" spans="1:4" s="118" customFormat="1" x14ac:dyDescent="0.2">
      <c r="A21" s="119"/>
    </row>
    <row r="22" spans="1:4" s="118" customFormat="1" x14ac:dyDescent="0.2">
      <c r="A22" s="119" t="s">
        <v>520</v>
      </c>
      <c r="B22" s="119"/>
      <c r="C22" s="119"/>
      <c r="D22" s="119"/>
    </row>
    <row r="23" spans="1:4" s="118" customFormat="1" x14ac:dyDescent="0.2">
      <c r="A23" s="119" t="s">
        <v>521</v>
      </c>
      <c r="B23" s="119"/>
      <c r="C23" s="119"/>
      <c r="D23" s="119"/>
    </row>
    <row r="24" spans="1:4" s="118" customFormat="1" x14ac:dyDescent="0.2">
      <c r="A24" s="119" t="s">
        <v>522</v>
      </c>
      <c r="B24" s="119"/>
      <c r="C24" s="119"/>
      <c r="D24" s="119"/>
    </row>
    <row r="25" spans="1:4" s="118" customFormat="1" x14ac:dyDescent="0.2">
      <c r="A25" s="119" t="s">
        <v>523</v>
      </c>
      <c r="B25" s="119"/>
      <c r="C25" s="119"/>
      <c r="D25" s="119"/>
    </row>
    <row r="26" spans="1:4" s="118" customFormat="1" x14ac:dyDescent="0.2">
      <c r="A26" s="119" t="s">
        <v>524</v>
      </c>
      <c r="B26" s="119"/>
      <c r="C26" s="119"/>
      <c r="D26" s="119"/>
    </row>
    <row r="27" spans="1:4" s="118" customFormat="1" x14ac:dyDescent="0.2">
      <c r="A27" s="119"/>
      <c r="B27" s="119"/>
      <c r="C27" s="119"/>
      <c r="D27" s="119"/>
    </row>
    <row r="28" spans="1:4" s="118" customFormat="1" ht="12" x14ac:dyDescent="0.2">
      <c r="A28" s="124" t="s">
        <v>98</v>
      </c>
      <c r="B28" s="119"/>
      <c r="C28" s="119"/>
      <c r="D28" s="119"/>
    </row>
    <row r="29" spans="1:4" s="118" customFormat="1" x14ac:dyDescent="0.2">
      <c r="A29" s="119"/>
      <c r="B29" s="119"/>
      <c r="C29" s="119"/>
      <c r="D29" s="11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2023-11-08T13:14:48Z</cp:lastPrinted>
  <dcterms:created xsi:type="dcterms:W3CDTF">2012-12-11T20:36:24Z</dcterms:created>
  <dcterms:modified xsi:type="dcterms:W3CDTF">2023-11-08T13:15:00Z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